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ax2+bx+c" sheetId="1" r:id="rId1"/>
    <sheet name="a(x-p)(x+q)" sheetId="2" r:id="rId2"/>
    <sheet name="Comparison" sheetId="3" r:id="rId3"/>
    <sheet name="CompSquare" sheetId="4" r:id="rId4"/>
    <sheet name="Sim Equs" sheetId="5" r:id="rId5"/>
  </sheets>
  <definedNames/>
  <calcPr fullCalcOnLoad="1"/>
</workbook>
</file>

<file path=xl/sharedStrings.xml><?xml version="1.0" encoding="utf-8"?>
<sst xmlns="http://schemas.openxmlformats.org/spreadsheetml/2006/main" count="168" uniqueCount="44">
  <si>
    <t>x</t>
  </si>
  <si>
    <t>px + qy = r</t>
  </si>
  <si>
    <t>Link cell for 'p' slider</t>
  </si>
  <si>
    <t>Link cell for 'q' slider</t>
  </si>
  <si>
    <t>Link cell for 'r' slider</t>
  </si>
  <si>
    <t>Link cell for 'c' slider</t>
  </si>
  <si>
    <t>(r - px)/q</t>
  </si>
  <si>
    <r>
      <t>p</t>
    </r>
    <r>
      <rPr>
        <sz val="14"/>
        <rFont val="Arial"/>
        <family val="2"/>
      </rPr>
      <t xml:space="preserve"> =</t>
    </r>
  </si>
  <si>
    <r>
      <t>c</t>
    </r>
    <r>
      <rPr>
        <sz val="14"/>
        <rFont val="Arial"/>
        <family val="2"/>
      </rPr>
      <t xml:space="preserve"> =</t>
    </r>
  </si>
  <si>
    <r>
      <t>q</t>
    </r>
    <r>
      <rPr>
        <sz val="14"/>
        <rFont val="Arial"/>
        <family val="2"/>
      </rPr>
      <t xml:space="preserve"> =</t>
    </r>
  </si>
  <si>
    <r>
      <t xml:space="preserve">r </t>
    </r>
    <r>
      <rPr>
        <sz val="14"/>
        <rFont val="Arial"/>
        <family val="2"/>
      </rPr>
      <t>=</t>
    </r>
  </si>
  <si>
    <t>A</t>
  </si>
  <si>
    <t>y</t>
  </si>
  <si>
    <t>B</t>
  </si>
  <si>
    <t>C</t>
  </si>
  <si>
    <r>
      <t xml:space="preserve">a </t>
    </r>
    <r>
      <rPr>
        <sz val="14"/>
        <rFont val="Arial"/>
        <family val="2"/>
      </rPr>
      <t>=</t>
    </r>
  </si>
  <si>
    <t>Link cell for 'a' slider</t>
  </si>
  <si>
    <t>Link cell for 'b' slider</t>
  </si>
  <si>
    <t>Intersection of lines</t>
  </si>
  <si>
    <r>
      <t>b</t>
    </r>
    <r>
      <rPr>
        <sz val="14"/>
        <rFont val="Arial"/>
        <family val="2"/>
      </rPr>
      <t xml:space="preserve"> =</t>
    </r>
  </si>
  <si>
    <t>QUADRATIC FUNCTIONS</t>
  </si>
  <si>
    <r>
      <t>ax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+bx+c</t>
    </r>
  </si>
  <si>
    <r>
      <t>y = a</t>
    </r>
    <r>
      <rPr>
        <b/>
        <sz val="13"/>
        <color indexed="10"/>
        <rFont val="Arial"/>
        <family val="2"/>
      </rPr>
      <t>(</t>
    </r>
    <r>
      <rPr>
        <b/>
        <i/>
        <sz val="13"/>
        <color indexed="10"/>
        <rFont val="Arial"/>
        <family val="2"/>
      </rPr>
      <t>x - p</t>
    </r>
    <r>
      <rPr>
        <b/>
        <sz val="13"/>
        <color indexed="10"/>
        <rFont val="Arial"/>
        <family val="2"/>
      </rPr>
      <t>)(</t>
    </r>
    <r>
      <rPr>
        <b/>
        <i/>
        <sz val="13"/>
        <color indexed="10"/>
        <rFont val="Arial"/>
        <family val="2"/>
      </rPr>
      <t>x - q</t>
    </r>
    <r>
      <rPr>
        <b/>
        <sz val="13"/>
        <color indexed="10"/>
        <rFont val="Arial"/>
        <family val="2"/>
      </rPr>
      <t>)</t>
    </r>
  </si>
  <si>
    <r>
      <t xml:space="preserve">y </t>
    </r>
    <r>
      <rPr>
        <b/>
        <sz val="13"/>
        <color indexed="12"/>
        <rFont val="Arial"/>
        <family val="2"/>
      </rPr>
      <t>=</t>
    </r>
    <r>
      <rPr>
        <b/>
        <i/>
        <sz val="13"/>
        <color indexed="12"/>
        <rFont val="Arial"/>
        <family val="2"/>
      </rPr>
      <t xml:space="preserve"> ax</t>
    </r>
    <r>
      <rPr>
        <b/>
        <vertAlign val="superscript"/>
        <sz val="13"/>
        <color indexed="12"/>
        <rFont val="Arial"/>
        <family val="2"/>
      </rPr>
      <t>2</t>
    </r>
    <r>
      <rPr>
        <b/>
        <i/>
        <sz val="13"/>
        <color indexed="12"/>
        <rFont val="Arial"/>
        <family val="2"/>
      </rPr>
      <t xml:space="preserve"> </t>
    </r>
    <r>
      <rPr>
        <b/>
        <sz val="13"/>
        <color indexed="12"/>
        <rFont val="Arial"/>
        <family val="2"/>
      </rPr>
      <t xml:space="preserve">+ </t>
    </r>
    <r>
      <rPr>
        <b/>
        <i/>
        <sz val="13"/>
        <color indexed="12"/>
        <rFont val="Arial"/>
        <family val="2"/>
      </rPr>
      <t>bx</t>
    </r>
    <r>
      <rPr>
        <b/>
        <sz val="13"/>
        <color indexed="12"/>
        <rFont val="Arial"/>
        <family val="2"/>
      </rPr>
      <t xml:space="preserve"> +</t>
    </r>
    <r>
      <rPr>
        <b/>
        <i/>
        <sz val="13"/>
        <color indexed="12"/>
        <rFont val="Arial"/>
        <family val="2"/>
      </rPr>
      <t xml:space="preserve"> </t>
    </r>
    <r>
      <rPr>
        <b/>
        <sz val="13"/>
        <color indexed="12"/>
        <rFont val="Arial"/>
        <family val="2"/>
      </rPr>
      <t>c</t>
    </r>
  </si>
  <si>
    <t>a(x-p)(x-q)</t>
  </si>
  <si>
    <t>Line of symmetry</t>
  </si>
  <si>
    <r>
      <t xml:space="preserve">x </t>
    </r>
    <r>
      <rPr>
        <sz val="14"/>
        <rFont val="Arial"/>
        <family val="2"/>
      </rPr>
      <t>=</t>
    </r>
  </si>
  <si>
    <t>Vertex</t>
  </si>
  <si>
    <r>
      <t>y = a</t>
    </r>
    <r>
      <rPr>
        <b/>
        <sz val="13"/>
        <color indexed="10"/>
        <rFont val="Arial"/>
        <family val="2"/>
      </rPr>
      <t>(</t>
    </r>
    <r>
      <rPr>
        <b/>
        <i/>
        <sz val="13"/>
        <color indexed="10"/>
        <rFont val="Arial"/>
        <family val="2"/>
      </rPr>
      <t>x - p</t>
    </r>
    <r>
      <rPr>
        <b/>
        <sz val="13"/>
        <color indexed="10"/>
        <rFont val="Arial"/>
        <family val="2"/>
      </rPr>
      <t>)</t>
    </r>
    <r>
      <rPr>
        <b/>
        <vertAlign val="superscript"/>
        <sz val="13"/>
        <color indexed="10"/>
        <rFont val="Arial"/>
        <family val="2"/>
      </rPr>
      <t>2</t>
    </r>
    <r>
      <rPr>
        <b/>
        <sz val="13"/>
        <color indexed="10"/>
        <rFont val="Arial"/>
        <family val="2"/>
      </rPr>
      <t xml:space="preserve"> </t>
    </r>
    <r>
      <rPr>
        <b/>
        <i/>
        <sz val="13"/>
        <color indexed="10"/>
        <rFont val="Arial"/>
        <family val="2"/>
      </rPr>
      <t>+ q</t>
    </r>
  </si>
  <si>
    <t>a(x-p)2+q</t>
  </si>
  <si>
    <t>straight line</t>
  </si>
  <si>
    <t>parabola</t>
  </si>
  <si>
    <t>intersection point 1</t>
  </si>
  <si>
    <t>intersection point 2</t>
  </si>
  <si>
    <t>D</t>
  </si>
  <si>
    <r>
      <t>x</t>
    </r>
    <r>
      <rPr>
        <sz val="14"/>
        <rFont val="Arial"/>
        <family val="2"/>
      </rPr>
      <t xml:space="preserve"> =</t>
    </r>
  </si>
  <si>
    <r>
      <t>y</t>
    </r>
    <r>
      <rPr>
        <sz val="14"/>
        <rFont val="Arial"/>
        <family val="2"/>
      </rPr>
      <t xml:space="preserve"> =</t>
    </r>
  </si>
  <si>
    <t>Point on parabola</t>
  </si>
  <si>
    <r>
      <t xml:space="preserve">x </t>
    </r>
    <r>
      <rPr>
        <sz val="14"/>
        <color indexed="58"/>
        <rFont val="Arial"/>
        <family val="2"/>
      </rPr>
      <t>=</t>
    </r>
  </si>
  <si>
    <r>
      <t xml:space="preserve">y </t>
    </r>
    <r>
      <rPr>
        <sz val="14"/>
        <color indexed="58"/>
        <rFont val="Arial"/>
        <family val="2"/>
      </rPr>
      <t>=</t>
    </r>
  </si>
  <si>
    <r>
      <t>x</t>
    </r>
    <r>
      <rPr>
        <b/>
        <sz val="10"/>
        <color indexed="20"/>
        <rFont val="Arial"/>
        <family val="2"/>
      </rPr>
      <t>-axis</t>
    </r>
  </si>
  <si>
    <r>
      <t>y</t>
    </r>
    <r>
      <rPr>
        <b/>
        <sz val="10"/>
        <color indexed="20"/>
        <rFont val="Arial"/>
        <family val="2"/>
      </rPr>
      <t>-axis</t>
    </r>
  </si>
  <si>
    <t>Completing the Square</t>
  </si>
  <si>
    <t>Simultaneous Equations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</si>
</sst>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6">
    <font>
      <sz val="10"/>
      <name val="Arial"/>
      <family val="0"/>
    </font>
    <font>
      <sz val="10"/>
      <color indexed="21"/>
      <name val="Arial"/>
      <family val="2"/>
    </font>
    <font>
      <sz val="10"/>
      <color indexed="13"/>
      <name val="Arial"/>
      <family val="2"/>
    </font>
    <font>
      <b/>
      <i/>
      <sz val="10.75"/>
      <name val="Times New Roman"/>
      <family val="1"/>
    </font>
    <font>
      <sz val="11.75"/>
      <name val="Arial"/>
      <family val="0"/>
    </font>
    <font>
      <sz val="11.25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4"/>
      <color indexed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i/>
      <vertAlign val="superscript"/>
      <sz val="10"/>
      <name val="Arial"/>
      <family val="2"/>
    </font>
    <font>
      <b/>
      <i/>
      <sz val="13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i/>
      <sz val="10.5"/>
      <name val="Times New Roman"/>
      <family val="1"/>
    </font>
    <font>
      <sz val="11.5"/>
      <name val="Arial"/>
      <family val="0"/>
    </font>
    <font>
      <sz val="11"/>
      <color indexed="20"/>
      <name val="Arial"/>
      <family val="2"/>
    </font>
    <font>
      <b/>
      <i/>
      <sz val="13"/>
      <color indexed="12"/>
      <name val="Arial"/>
      <family val="2"/>
    </font>
    <font>
      <b/>
      <sz val="13"/>
      <color indexed="12"/>
      <name val="Arial"/>
      <family val="2"/>
    </font>
    <font>
      <b/>
      <vertAlign val="superscript"/>
      <sz val="13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sz val="9"/>
      <name val="Arial"/>
      <family val="2"/>
    </font>
    <font>
      <b/>
      <i/>
      <sz val="8.5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i/>
      <sz val="10"/>
      <color indexed="53"/>
      <name val="Arial"/>
      <family val="2"/>
    </font>
    <font>
      <b/>
      <sz val="10"/>
      <color indexed="53"/>
      <name val="Arial"/>
      <family val="2"/>
    </font>
    <font>
      <b/>
      <vertAlign val="superscript"/>
      <sz val="13"/>
      <color indexed="10"/>
      <name val="Arial"/>
      <family val="2"/>
    </font>
    <font>
      <b/>
      <vertAlign val="superscript"/>
      <sz val="10"/>
      <color indexed="53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i/>
      <sz val="14"/>
      <color indexed="58"/>
      <name val="Arial"/>
      <family val="2"/>
    </font>
    <font>
      <sz val="14"/>
      <color indexed="58"/>
      <name val="Arial"/>
      <family val="2"/>
    </font>
    <font>
      <b/>
      <i/>
      <sz val="10"/>
      <color indexed="20"/>
      <name val="Arial"/>
      <family val="2"/>
    </font>
    <font>
      <b/>
      <sz val="10"/>
      <color indexed="20"/>
      <name val="Arial"/>
      <family val="2"/>
    </font>
    <font>
      <b/>
      <i/>
      <sz val="13"/>
      <color indexed="12"/>
      <name val="Arial Black"/>
      <family val="2"/>
    </font>
    <font>
      <b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vertAlign val="superscript"/>
      <sz val="9"/>
      <color indexed="12"/>
      <name val="Arial"/>
      <family val="2"/>
    </font>
    <font>
      <b/>
      <sz val="9"/>
      <color indexed="8"/>
      <name val="Arial"/>
      <family val="2"/>
    </font>
    <font>
      <b/>
      <i/>
      <sz val="9"/>
      <color indexed="53"/>
      <name val="Arial"/>
      <family val="2"/>
    </font>
    <font>
      <b/>
      <sz val="9"/>
      <color indexed="5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11" fillId="4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/>
    </xf>
    <xf numFmtId="0" fontId="11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0" fillId="5" borderId="1" xfId="0" applyFill="1" applyBorder="1" applyAlignment="1">
      <alignment/>
    </xf>
    <xf numFmtId="0" fontId="11" fillId="6" borderId="2" xfId="0" applyFont="1" applyFill="1" applyBorder="1" applyAlignment="1">
      <alignment horizontal="right"/>
    </xf>
    <xf numFmtId="0" fontId="8" fillId="6" borderId="3" xfId="0" applyFont="1" applyFill="1" applyBorder="1" applyAlignment="1">
      <alignment/>
    </xf>
    <xf numFmtId="0" fontId="11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/>
    </xf>
    <xf numFmtId="0" fontId="0" fillId="6" borderId="1" xfId="0" applyFill="1" applyBorder="1" applyAlignment="1">
      <alignment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right"/>
    </xf>
    <xf numFmtId="0" fontId="8" fillId="7" borderId="3" xfId="0" applyFont="1" applyFill="1" applyBorder="1" applyAlignment="1">
      <alignment/>
    </xf>
    <xf numFmtId="0" fontId="0" fillId="7" borderId="1" xfId="0" applyFill="1" applyBorder="1" applyAlignment="1">
      <alignment/>
    </xf>
    <xf numFmtId="0" fontId="7" fillId="0" borderId="1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28" fillId="0" borderId="0" xfId="0" applyFont="1" applyAlignment="1">
      <alignment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1" fillId="8" borderId="2" xfId="0" applyFont="1" applyFill="1" applyBorder="1" applyAlignment="1">
      <alignment horizontal="right"/>
    </xf>
    <xf numFmtId="0" fontId="8" fillId="8" borderId="3" xfId="0" applyFont="1" applyFill="1" applyBorder="1" applyAlignment="1">
      <alignment/>
    </xf>
    <xf numFmtId="0" fontId="11" fillId="9" borderId="2" xfId="0" applyFont="1" applyFill="1" applyBorder="1" applyAlignment="1">
      <alignment horizontal="right"/>
    </xf>
    <xf numFmtId="0" fontId="8" fillId="9" borderId="3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0" fillId="8" borderId="1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11" fillId="10" borderId="2" xfId="0" applyFont="1" applyFill="1" applyBorder="1" applyAlignment="1">
      <alignment horizontal="right"/>
    </xf>
    <xf numFmtId="0" fontId="8" fillId="10" borderId="3" xfId="0" applyFont="1" applyFill="1" applyBorder="1" applyAlignment="1">
      <alignment/>
    </xf>
    <xf numFmtId="0" fontId="53" fillId="0" borderId="0" xfId="0" applyFont="1" applyAlignment="1">
      <alignment/>
    </xf>
    <xf numFmtId="0" fontId="54" fillId="11" borderId="2" xfId="0" applyFont="1" applyFill="1" applyBorder="1" applyAlignment="1">
      <alignment horizontal="right"/>
    </xf>
    <xf numFmtId="0" fontId="55" fillId="11" borderId="3" xfId="0" applyFont="1" applyFill="1" applyBorder="1" applyAlignment="1">
      <alignment/>
    </xf>
    <xf numFmtId="0" fontId="56" fillId="0" borderId="0" xfId="0" applyFont="1" applyAlignment="1">
      <alignment horizontal="left"/>
    </xf>
    <xf numFmtId="0" fontId="5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Parabola:    </a:t>
            </a:r>
            <a:r>
              <a:rPr lang="en-US" cap="none" sz="12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= </a:t>
            </a:r>
            <a:r>
              <a:rPr lang="en-US" cap="none" sz="12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ax</a:t>
            </a:r>
            <a:r>
              <a:rPr lang="en-US" cap="none" sz="1200" b="0" i="0" u="none" baseline="3000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+ </a:t>
            </a:r>
            <a:r>
              <a:rPr lang="en-US" cap="none" sz="12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bx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+ </a:t>
            </a:r>
            <a:r>
              <a:rPr lang="en-US" cap="none" sz="12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84"/>
          <c:w val="0.91175"/>
          <c:h val="0.86775"/>
        </c:manualLayout>
      </c:layout>
      <c:scatterChart>
        <c:scatterStyle val="smooth"/>
        <c:varyColors val="0"/>
        <c:ser>
          <c:idx val="0"/>
          <c:order val="0"/>
          <c:tx>
            <c:v>y = ax2 + bx + 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'ax2+bx+c'!$S$5:$S$165</c:f>
              <c:numCache>
                <c:ptCount val="161"/>
                <c:pt idx="0">
                  <c:v>-16</c:v>
                </c:pt>
                <c:pt idx="1">
                  <c:v>-15.8</c:v>
                </c:pt>
                <c:pt idx="2">
                  <c:v>-15.600000000000001</c:v>
                </c:pt>
                <c:pt idx="3">
                  <c:v>-15.400000000000002</c:v>
                </c:pt>
                <c:pt idx="4">
                  <c:v>-15.200000000000003</c:v>
                </c:pt>
                <c:pt idx="5">
                  <c:v>-15.000000000000004</c:v>
                </c:pt>
                <c:pt idx="6">
                  <c:v>-14.800000000000004</c:v>
                </c:pt>
                <c:pt idx="7">
                  <c:v>-14.600000000000005</c:v>
                </c:pt>
                <c:pt idx="8">
                  <c:v>-14.400000000000006</c:v>
                </c:pt>
                <c:pt idx="9">
                  <c:v>-14.200000000000006</c:v>
                </c:pt>
                <c:pt idx="10">
                  <c:v>-14.000000000000007</c:v>
                </c:pt>
                <c:pt idx="11">
                  <c:v>-13.800000000000008</c:v>
                </c:pt>
                <c:pt idx="12">
                  <c:v>-13.600000000000009</c:v>
                </c:pt>
                <c:pt idx="13">
                  <c:v>-13.40000000000001</c:v>
                </c:pt>
                <c:pt idx="14">
                  <c:v>-13.20000000000001</c:v>
                </c:pt>
                <c:pt idx="15">
                  <c:v>-13.00000000000001</c:v>
                </c:pt>
                <c:pt idx="16">
                  <c:v>-12.800000000000011</c:v>
                </c:pt>
                <c:pt idx="17">
                  <c:v>-12.600000000000012</c:v>
                </c:pt>
                <c:pt idx="18">
                  <c:v>-12.400000000000013</c:v>
                </c:pt>
                <c:pt idx="19">
                  <c:v>-12.200000000000014</c:v>
                </c:pt>
                <c:pt idx="20">
                  <c:v>-12.000000000000014</c:v>
                </c:pt>
                <c:pt idx="21">
                  <c:v>-11.800000000000015</c:v>
                </c:pt>
                <c:pt idx="22">
                  <c:v>-11.600000000000016</c:v>
                </c:pt>
                <c:pt idx="23">
                  <c:v>-11.400000000000016</c:v>
                </c:pt>
                <c:pt idx="24">
                  <c:v>-11.200000000000017</c:v>
                </c:pt>
                <c:pt idx="25">
                  <c:v>-11.000000000000018</c:v>
                </c:pt>
                <c:pt idx="26">
                  <c:v>-10.800000000000018</c:v>
                </c:pt>
                <c:pt idx="27">
                  <c:v>-10.60000000000002</c:v>
                </c:pt>
                <c:pt idx="28">
                  <c:v>-10.40000000000002</c:v>
                </c:pt>
                <c:pt idx="29">
                  <c:v>-10.20000000000002</c:v>
                </c:pt>
                <c:pt idx="30">
                  <c:v>-10.000000000000021</c:v>
                </c:pt>
                <c:pt idx="31">
                  <c:v>-9.800000000000022</c:v>
                </c:pt>
                <c:pt idx="32">
                  <c:v>-9.600000000000023</c:v>
                </c:pt>
                <c:pt idx="33">
                  <c:v>-9.400000000000023</c:v>
                </c:pt>
                <c:pt idx="34">
                  <c:v>-9.200000000000024</c:v>
                </c:pt>
                <c:pt idx="35">
                  <c:v>-9.000000000000025</c:v>
                </c:pt>
                <c:pt idx="36">
                  <c:v>-8.800000000000026</c:v>
                </c:pt>
                <c:pt idx="37">
                  <c:v>-8.600000000000026</c:v>
                </c:pt>
                <c:pt idx="38">
                  <c:v>-8.400000000000027</c:v>
                </c:pt>
                <c:pt idx="39">
                  <c:v>-8.200000000000028</c:v>
                </c:pt>
                <c:pt idx="40">
                  <c:v>-8.000000000000028</c:v>
                </c:pt>
                <c:pt idx="41">
                  <c:v>-7.800000000000028</c:v>
                </c:pt>
                <c:pt idx="42">
                  <c:v>-7.600000000000028</c:v>
                </c:pt>
                <c:pt idx="43">
                  <c:v>-7.400000000000028</c:v>
                </c:pt>
                <c:pt idx="44">
                  <c:v>-7.200000000000028</c:v>
                </c:pt>
                <c:pt idx="45">
                  <c:v>-7.0000000000000275</c:v>
                </c:pt>
                <c:pt idx="46">
                  <c:v>-6.800000000000027</c:v>
                </c:pt>
                <c:pt idx="47">
                  <c:v>-6.600000000000027</c:v>
                </c:pt>
                <c:pt idx="48">
                  <c:v>-6.400000000000027</c:v>
                </c:pt>
                <c:pt idx="49">
                  <c:v>-6.200000000000027</c:v>
                </c:pt>
                <c:pt idx="50">
                  <c:v>-6.000000000000027</c:v>
                </c:pt>
                <c:pt idx="51">
                  <c:v>-5.8000000000000265</c:v>
                </c:pt>
                <c:pt idx="52">
                  <c:v>-5.600000000000026</c:v>
                </c:pt>
                <c:pt idx="53">
                  <c:v>-5.400000000000026</c:v>
                </c:pt>
                <c:pt idx="54">
                  <c:v>-5.200000000000026</c:v>
                </c:pt>
                <c:pt idx="55">
                  <c:v>-5.000000000000026</c:v>
                </c:pt>
                <c:pt idx="56">
                  <c:v>-4.800000000000026</c:v>
                </c:pt>
                <c:pt idx="57">
                  <c:v>-4.600000000000025</c:v>
                </c:pt>
                <c:pt idx="58">
                  <c:v>-4.400000000000025</c:v>
                </c:pt>
                <c:pt idx="59">
                  <c:v>-4.200000000000025</c:v>
                </c:pt>
                <c:pt idx="60">
                  <c:v>-4.000000000000025</c:v>
                </c:pt>
                <c:pt idx="61">
                  <c:v>-3.8000000000000247</c:v>
                </c:pt>
                <c:pt idx="62">
                  <c:v>-3.6000000000000245</c:v>
                </c:pt>
                <c:pt idx="63">
                  <c:v>-3.4000000000000243</c:v>
                </c:pt>
                <c:pt idx="64">
                  <c:v>-3.200000000000024</c:v>
                </c:pt>
                <c:pt idx="65">
                  <c:v>-3.000000000000024</c:v>
                </c:pt>
                <c:pt idx="66">
                  <c:v>-2.800000000000024</c:v>
                </c:pt>
                <c:pt idx="67">
                  <c:v>-2.6000000000000236</c:v>
                </c:pt>
                <c:pt idx="68">
                  <c:v>-2.4000000000000234</c:v>
                </c:pt>
                <c:pt idx="69">
                  <c:v>-2.2000000000000233</c:v>
                </c:pt>
                <c:pt idx="70">
                  <c:v>-2.000000000000023</c:v>
                </c:pt>
                <c:pt idx="71">
                  <c:v>-1.8000000000000231</c:v>
                </c:pt>
                <c:pt idx="72">
                  <c:v>-1.6000000000000232</c:v>
                </c:pt>
                <c:pt idx="73">
                  <c:v>-1.4000000000000232</c:v>
                </c:pt>
                <c:pt idx="74">
                  <c:v>-1.2000000000000233</c:v>
                </c:pt>
                <c:pt idx="75">
                  <c:v>-1.0000000000000233</c:v>
                </c:pt>
                <c:pt idx="76">
                  <c:v>-0.8000000000000234</c:v>
                </c:pt>
                <c:pt idx="77">
                  <c:v>-0.6000000000000234</c:v>
                </c:pt>
                <c:pt idx="78">
                  <c:v>-0.4000000000000234</c:v>
                </c:pt>
                <c:pt idx="79">
                  <c:v>-0.20000000000002338</c:v>
                </c:pt>
                <c:pt idx="80">
                  <c:v>-2.3370194668359545E-14</c:v>
                </c:pt>
                <c:pt idx="81">
                  <c:v>0.19999999999997664</c:v>
                </c:pt>
                <c:pt idx="82">
                  <c:v>0.39999999999997665</c:v>
                </c:pt>
                <c:pt idx="83">
                  <c:v>0.5999999999999767</c:v>
                </c:pt>
                <c:pt idx="84">
                  <c:v>0.7999999999999767</c:v>
                </c:pt>
                <c:pt idx="85">
                  <c:v>0.9999999999999767</c:v>
                </c:pt>
                <c:pt idx="86">
                  <c:v>1.1999999999999766</c:v>
                </c:pt>
                <c:pt idx="87">
                  <c:v>1.3999999999999766</c:v>
                </c:pt>
                <c:pt idx="88">
                  <c:v>1.5999999999999766</c:v>
                </c:pt>
                <c:pt idx="89">
                  <c:v>1.7999999999999765</c:v>
                </c:pt>
                <c:pt idx="90">
                  <c:v>1.9999999999999765</c:v>
                </c:pt>
                <c:pt idx="91">
                  <c:v>2.1999999999999766</c:v>
                </c:pt>
                <c:pt idx="92">
                  <c:v>2.399999999999977</c:v>
                </c:pt>
                <c:pt idx="93">
                  <c:v>2.599999999999977</c:v>
                </c:pt>
                <c:pt idx="94">
                  <c:v>2.799999999999977</c:v>
                </c:pt>
                <c:pt idx="95">
                  <c:v>2.9999999999999774</c:v>
                </c:pt>
                <c:pt idx="96">
                  <c:v>3.1999999999999775</c:v>
                </c:pt>
                <c:pt idx="97">
                  <c:v>3.3999999999999777</c:v>
                </c:pt>
                <c:pt idx="98">
                  <c:v>3.599999999999978</c:v>
                </c:pt>
                <c:pt idx="99">
                  <c:v>3.799999999999978</c:v>
                </c:pt>
                <c:pt idx="100">
                  <c:v>3.9999999999999782</c:v>
                </c:pt>
                <c:pt idx="101">
                  <c:v>4.199999999999978</c:v>
                </c:pt>
                <c:pt idx="102">
                  <c:v>4.399999999999978</c:v>
                </c:pt>
                <c:pt idx="103">
                  <c:v>4.599999999999978</c:v>
                </c:pt>
                <c:pt idx="104">
                  <c:v>4.7999999999999785</c:v>
                </c:pt>
                <c:pt idx="105">
                  <c:v>4.999999999999979</c:v>
                </c:pt>
                <c:pt idx="106">
                  <c:v>5.199999999999979</c:v>
                </c:pt>
                <c:pt idx="107">
                  <c:v>5.399999999999979</c:v>
                </c:pt>
                <c:pt idx="108">
                  <c:v>5.599999999999979</c:v>
                </c:pt>
                <c:pt idx="109">
                  <c:v>5.799999999999979</c:v>
                </c:pt>
                <c:pt idx="110">
                  <c:v>5.99999999999998</c:v>
                </c:pt>
                <c:pt idx="111">
                  <c:v>6.19999999999998</c:v>
                </c:pt>
                <c:pt idx="112">
                  <c:v>6.39999999999998</c:v>
                </c:pt>
                <c:pt idx="113">
                  <c:v>6.59999999999998</c:v>
                </c:pt>
                <c:pt idx="114">
                  <c:v>6.79999999999998</c:v>
                </c:pt>
                <c:pt idx="115">
                  <c:v>6.9999999999999805</c:v>
                </c:pt>
                <c:pt idx="116">
                  <c:v>7.199999999999981</c:v>
                </c:pt>
                <c:pt idx="117">
                  <c:v>7.399999999999981</c:v>
                </c:pt>
                <c:pt idx="118">
                  <c:v>7.599999999999981</c:v>
                </c:pt>
                <c:pt idx="119">
                  <c:v>7.799999999999981</c:v>
                </c:pt>
                <c:pt idx="120">
                  <c:v>7.999999999999981</c:v>
                </c:pt>
                <c:pt idx="121">
                  <c:v>8.199999999999982</c:v>
                </c:pt>
                <c:pt idx="122">
                  <c:v>8.39999999999998</c:v>
                </c:pt>
                <c:pt idx="123">
                  <c:v>8.59999999999998</c:v>
                </c:pt>
                <c:pt idx="124">
                  <c:v>8.79999999999998</c:v>
                </c:pt>
                <c:pt idx="125">
                  <c:v>8.999999999999979</c:v>
                </c:pt>
                <c:pt idx="126">
                  <c:v>9.199999999999978</c:v>
                </c:pt>
                <c:pt idx="127">
                  <c:v>9.399999999999977</c:v>
                </c:pt>
                <c:pt idx="128">
                  <c:v>9.599999999999977</c:v>
                </c:pt>
                <c:pt idx="129">
                  <c:v>9.799999999999976</c:v>
                </c:pt>
                <c:pt idx="130">
                  <c:v>9.999999999999975</c:v>
                </c:pt>
                <c:pt idx="131">
                  <c:v>10.199999999999974</c:v>
                </c:pt>
                <c:pt idx="132">
                  <c:v>10.399999999999974</c:v>
                </c:pt>
                <c:pt idx="133">
                  <c:v>10.599999999999973</c:v>
                </c:pt>
                <c:pt idx="134">
                  <c:v>10.799999999999972</c:v>
                </c:pt>
                <c:pt idx="135">
                  <c:v>10.999999999999972</c:v>
                </c:pt>
                <c:pt idx="136">
                  <c:v>11.19999999999997</c:v>
                </c:pt>
                <c:pt idx="137">
                  <c:v>11.39999999999997</c:v>
                </c:pt>
                <c:pt idx="138">
                  <c:v>11.59999999999997</c:v>
                </c:pt>
                <c:pt idx="139">
                  <c:v>11.799999999999969</c:v>
                </c:pt>
                <c:pt idx="140">
                  <c:v>11.999999999999968</c:v>
                </c:pt>
                <c:pt idx="141">
                  <c:v>12.199999999999967</c:v>
                </c:pt>
                <c:pt idx="142">
                  <c:v>12.399999999999967</c:v>
                </c:pt>
                <c:pt idx="143">
                  <c:v>12.599999999999966</c:v>
                </c:pt>
                <c:pt idx="144">
                  <c:v>12.799999999999965</c:v>
                </c:pt>
                <c:pt idx="145">
                  <c:v>12.999999999999964</c:v>
                </c:pt>
                <c:pt idx="146">
                  <c:v>13.199999999999964</c:v>
                </c:pt>
                <c:pt idx="147">
                  <c:v>13.399999999999963</c:v>
                </c:pt>
                <c:pt idx="148">
                  <c:v>13.599999999999962</c:v>
                </c:pt>
                <c:pt idx="149">
                  <c:v>13.799999999999962</c:v>
                </c:pt>
                <c:pt idx="150">
                  <c:v>13.999999999999961</c:v>
                </c:pt>
                <c:pt idx="151">
                  <c:v>14.19999999999996</c:v>
                </c:pt>
                <c:pt idx="152">
                  <c:v>14.39999999999996</c:v>
                </c:pt>
                <c:pt idx="153">
                  <c:v>14.599999999999959</c:v>
                </c:pt>
                <c:pt idx="154">
                  <c:v>14.799999999999958</c:v>
                </c:pt>
                <c:pt idx="155">
                  <c:v>14.999999999999957</c:v>
                </c:pt>
                <c:pt idx="156">
                  <c:v>15.199999999999957</c:v>
                </c:pt>
                <c:pt idx="157">
                  <c:v>15.399999999999956</c:v>
                </c:pt>
                <c:pt idx="158">
                  <c:v>15.599999999999955</c:v>
                </c:pt>
                <c:pt idx="159">
                  <c:v>15.799999999999955</c:v>
                </c:pt>
                <c:pt idx="160">
                  <c:v>15.999999999999954</c:v>
                </c:pt>
              </c:numCache>
            </c:numRef>
          </c:xVal>
          <c:yVal>
            <c:numRef>
              <c:f>'ax2+bx+c'!$T$5:$T$165</c:f>
              <c:numCache>
                <c:ptCount val="161"/>
                <c:pt idx="0">
                  <c:v>247</c:v>
                </c:pt>
                <c:pt idx="1">
                  <c:v>240.64000000000001</c:v>
                </c:pt>
                <c:pt idx="2">
                  <c:v>234.36000000000004</c:v>
                </c:pt>
                <c:pt idx="3">
                  <c:v>228.16000000000005</c:v>
                </c:pt>
                <c:pt idx="4">
                  <c:v>222.04000000000008</c:v>
                </c:pt>
                <c:pt idx="5">
                  <c:v>216.0000000000001</c:v>
                </c:pt>
                <c:pt idx="6">
                  <c:v>210.04000000000013</c:v>
                </c:pt>
                <c:pt idx="7">
                  <c:v>204.16000000000014</c:v>
                </c:pt>
                <c:pt idx="8">
                  <c:v>198.36000000000016</c:v>
                </c:pt>
                <c:pt idx="9">
                  <c:v>192.64000000000019</c:v>
                </c:pt>
                <c:pt idx="10">
                  <c:v>187.0000000000002</c:v>
                </c:pt>
                <c:pt idx="11">
                  <c:v>181.44000000000023</c:v>
                </c:pt>
                <c:pt idx="12">
                  <c:v>175.96000000000024</c:v>
                </c:pt>
                <c:pt idx="13">
                  <c:v>170.56000000000026</c:v>
                </c:pt>
                <c:pt idx="14">
                  <c:v>165.24000000000026</c:v>
                </c:pt>
                <c:pt idx="15">
                  <c:v>160.00000000000028</c:v>
                </c:pt>
                <c:pt idx="16">
                  <c:v>154.8400000000003</c:v>
                </c:pt>
                <c:pt idx="17">
                  <c:v>149.7600000000003</c:v>
                </c:pt>
                <c:pt idx="18">
                  <c:v>144.7600000000003</c:v>
                </c:pt>
                <c:pt idx="19">
                  <c:v>139.84000000000032</c:v>
                </c:pt>
                <c:pt idx="20">
                  <c:v>135.00000000000034</c:v>
                </c:pt>
                <c:pt idx="21">
                  <c:v>130.24000000000035</c:v>
                </c:pt>
                <c:pt idx="22">
                  <c:v>125.56000000000037</c:v>
                </c:pt>
                <c:pt idx="23">
                  <c:v>120.96000000000038</c:v>
                </c:pt>
                <c:pt idx="24">
                  <c:v>116.44000000000038</c:v>
                </c:pt>
                <c:pt idx="25">
                  <c:v>112.0000000000004</c:v>
                </c:pt>
                <c:pt idx="26">
                  <c:v>107.6400000000004</c:v>
                </c:pt>
                <c:pt idx="27">
                  <c:v>103.36000000000041</c:v>
                </c:pt>
                <c:pt idx="28">
                  <c:v>99.16000000000041</c:v>
                </c:pt>
                <c:pt idx="29">
                  <c:v>95.04000000000042</c:v>
                </c:pt>
                <c:pt idx="30">
                  <c:v>91.00000000000043</c:v>
                </c:pt>
                <c:pt idx="31">
                  <c:v>87.04000000000043</c:v>
                </c:pt>
                <c:pt idx="32">
                  <c:v>83.16000000000044</c:v>
                </c:pt>
                <c:pt idx="33">
                  <c:v>79.36000000000044</c:v>
                </c:pt>
                <c:pt idx="34">
                  <c:v>75.64000000000044</c:v>
                </c:pt>
                <c:pt idx="35">
                  <c:v>72.00000000000045</c:v>
                </c:pt>
                <c:pt idx="36">
                  <c:v>68.44000000000045</c:v>
                </c:pt>
                <c:pt idx="37">
                  <c:v>64.96000000000045</c:v>
                </c:pt>
                <c:pt idx="38">
                  <c:v>61.56000000000046</c:v>
                </c:pt>
                <c:pt idx="39">
                  <c:v>58.24000000000045</c:v>
                </c:pt>
                <c:pt idx="40">
                  <c:v>55.000000000000455</c:v>
                </c:pt>
                <c:pt idx="41">
                  <c:v>51.840000000000444</c:v>
                </c:pt>
                <c:pt idx="42">
                  <c:v>48.760000000000424</c:v>
                </c:pt>
                <c:pt idx="43">
                  <c:v>45.76000000000041</c:v>
                </c:pt>
                <c:pt idx="44">
                  <c:v>42.8400000000004</c:v>
                </c:pt>
                <c:pt idx="45">
                  <c:v>40.000000000000384</c:v>
                </c:pt>
                <c:pt idx="46">
                  <c:v>37.24000000000037</c:v>
                </c:pt>
                <c:pt idx="47">
                  <c:v>34.56000000000036</c:v>
                </c:pt>
                <c:pt idx="48">
                  <c:v>31.96000000000035</c:v>
                </c:pt>
                <c:pt idx="49">
                  <c:v>29.44000000000033</c:v>
                </c:pt>
                <c:pt idx="50">
                  <c:v>27.00000000000032</c:v>
                </c:pt>
                <c:pt idx="51">
                  <c:v>24.640000000000306</c:v>
                </c:pt>
                <c:pt idx="52">
                  <c:v>22.360000000000294</c:v>
                </c:pt>
                <c:pt idx="53">
                  <c:v>20.16000000000028</c:v>
                </c:pt>
                <c:pt idx="54">
                  <c:v>18.04000000000027</c:v>
                </c:pt>
                <c:pt idx="55">
                  <c:v>16.000000000000256</c:v>
                </c:pt>
                <c:pt idx="56">
                  <c:v>14.040000000000244</c:v>
                </c:pt>
                <c:pt idx="57">
                  <c:v>12.160000000000235</c:v>
                </c:pt>
                <c:pt idx="58">
                  <c:v>10.360000000000223</c:v>
                </c:pt>
                <c:pt idx="59">
                  <c:v>8.64000000000021</c:v>
                </c:pt>
                <c:pt idx="60">
                  <c:v>7.000000000000199</c:v>
                </c:pt>
                <c:pt idx="61">
                  <c:v>5.440000000000188</c:v>
                </c:pt>
                <c:pt idx="62">
                  <c:v>3.9600000000001767</c:v>
                </c:pt>
                <c:pt idx="63">
                  <c:v>2.5600000000001657</c:v>
                </c:pt>
                <c:pt idx="64">
                  <c:v>1.2400000000001548</c:v>
                </c:pt>
                <c:pt idx="65">
                  <c:v>1.438849039914203E-13</c:v>
                </c:pt>
                <c:pt idx="66">
                  <c:v>-1.159999999999867</c:v>
                </c:pt>
                <c:pt idx="67">
                  <c:v>-2.2399999999998768</c:v>
                </c:pt>
                <c:pt idx="68">
                  <c:v>-3.2399999999998874</c:v>
                </c:pt>
                <c:pt idx="69">
                  <c:v>-4.159999999999898</c:v>
                </c:pt>
                <c:pt idx="70">
                  <c:v>-4.999999999999908</c:v>
                </c:pt>
                <c:pt idx="71">
                  <c:v>-5.759999999999916</c:v>
                </c:pt>
                <c:pt idx="72">
                  <c:v>-6.439999999999926</c:v>
                </c:pt>
                <c:pt idx="73">
                  <c:v>-7.039999999999935</c:v>
                </c:pt>
                <c:pt idx="74">
                  <c:v>-7.559999999999944</c:v>
                </c:pt>
                <c:pt idx="75">
                  <c:v>-7.999999999999954</c:v>
                </c:pt>
                <c:pt idx="76">
                  <c:v>-8.359999999999962</c:v>
                </c:pt>
                <c:pt idx="77">
                  <c:v>-8.639999999999972</c:v>
                </c:pt>
                <c:pt idx="78">
                  <c:v>-8.839999999999982</c:v>
                </c:pt>
                <c:pt idx="79">
                  <c:v>-8.95999999999999</c:v>
                </c:pt>
                <c:pt idx="80">
                  <c:v>-9</c:v>
                </c:pt>
                <c:pt idx="81">
                  <c:v>-8.96000000000001</c:v>
                </c:pt>
                <c:pt idx="82">
                  <c:v>-8.84000000000002</c:v>
                </c:pt>
                <c:pt idx="83">
                  <c:v>-8.640000000000027</c:v>
                </c:pt>
                <c:pt idx="84">
                  <c:v>-8.360000000000037</c:v>
                </c:pt>
                <c:pt idx="85">
                  <c:v>-8.000000000000046</c:v>
                </c:pt>
                <c:pt idx="86">
                  <c:v>-7.560000000000056</c:v>
                </c:pt>
                <c:pt idx="87">
                  <c:v>-7.040000000000066</c:v>
                </c:pt>
                <c:pt idx="88">
                  <c:v>-6.440000000000075</c:v>
                </c:pt>
                <c:pt idx="89">
                  <c:v>-5.760000000000085</c:v>
                </c:pt>
                <c:pt idx="90">
                  <c:v>-5.000000000000094</c:v>
                </c:pt>
                <c:pt idx="91">
                  <c:v>-4.160000000000103</c:v>
                </c:pt>
                <c:pt idx="92">
                  <c:v>-3.2400000000001112</c:v>
                </c:pt>
                <c:pt idx="93">
                  <c:v>-2.2400000000001192</c:v>
                </c:pt>
                <c:pt idx="94">
                  <c:v>-1.160000000000128</c:v>
                </c:pt>
                <c:pt idx="95">
                  <c:v>-1.3500311979441904E-13</c:v>
                </c:pt>
                <c:pt idx="96">
                  <c:v>1.2399999999998563</c:v>
                </c:pt>
                <c:pt idx="97">
                  <c:v>2.5599999999998477</c:v>
                </c:pt>
                <c:pt idx="98">
                  <c:v>3.959999999999841</c:v>
                </c:pt>
                <c:pt idx="99">
                  <c:v>5.4399999999998325</c:v>
                </c:pt>
                <c:pt idx="100">
                  <c:v>6.999999999999826</c:v>
                </c:pt>
                <c:pt idx="101">
                  <c:v>8.639999999999816</c:v>
                </c:pt>
                <c:pt idx="102">
                  <c:v>10.359999999999808</c:v>
                </c:pt>
                <c:pt idx="103">
                  <c:v>12.159999999999801</c:v>
                </c:pt>
                <c:pt idx="104">
                  <c:v>14.039999999999793</c:v>
                </c:pt>
                <c:pt idx="105">
                  <c:v>15.999999999999787</c:v>
                </c:pt>
                <c:pt idx="106">
                  <c:v>18.03999999999978</c:v>
                </c:pt>
                <c:pt idx="107">
                  <c:v>20.159999999999773</c:v>
                </c:pt>
                <c:pt idx="108">
                  <c:v>22.35999999999977</c:v>
                </c:pt>
                <c:pt idx="109">
                  <c:v>24.63999999999976</c:v>
                </c:pt>
                <c:pt idx="110">
                  <c:v>26.99999999999976</c:v>
                </c:pt>
                <c:pt idx="111">
                  <c:v>29.43999999999975</c:v>
                </c:pt>
                <c:pt idx="112">
                  <c:v>31.959999999999745</c:v>
                </c:pt>
                <c:pt idx="113">
                  <c:v>34.55999999999974</c:v>
                </c:pt>
                <c:pt idx="114">
                  <c:v>37.23999999999973</c:v>
                </c:pt>
                <c:pt idx="115">
                  <c:v>39.99999999999973</c:v>
                </c:pt>
                <c:pt idx="116">
                  <c:v>42.83999999999972</c:v>
                </c:pt>
                <c:pt idx="117">
                  <c:v>45.759999999999714</c:v>
                </c:pt>
                <c:pt idx="118">
                  <c:v>48.759999999999714</c:v>
                </c:pt>
                <c:pt idx="119">
                  <c:v>51.839999999999705</c:v>
                </c:pt>
                <c:pt idx="120">
                  <c:v>54.9999999999997</c:v>
                </c:pt>
                <c:pt idx="121">
                  <c:v>58.2399999999997</c:v>
                </c:pt>
                <c:pt idx="122">
                  <c:v>61.559999999999675</c:v>
                </c:pt>
                <c:pt idx="123">
                  <c:v>64.95999999999965</c:v>
                </c:pt>
                <c:pt idx="124">
                  <c:v>68.43999999999964</c:v>
                </c:pt>
                <c:pt idx="125">
                  <c:v>71.99999999999962</c:v>
                </c:pt>
                <c:pt idx="126">
                  <c:v>75.63999999999959</c:v>
                </c:pt>
                <c:pt idx="127">
                  <c:v>79.35999999999957</c:v>
                </c:pt>
                <c:pt idx="128">
                  <c:v>83.15999999999956</c:v>
                </c:pt>
                <c:pt idx="129">
                  <c:v>87.03999999999952</c:v>
                </c:pt>
                <c:pt idx="130">
                  <c:v>90.9999999999995</c:v>
                </c:pt>
                <c:pt idx="131">
                  <c:v>95.03999999999948</c:v>
                </c:pt>
                <c:pt idx="132">
                  <c:v>99.15999999999946</c:v>
                </c:pt>
                <c:pt idx="133">
                  <c:v>103.35999999999943</c:v>
                </c:pt>
                <c:pt idx="134">
                  <c:v>107.6399999999994</c:v>
                </c:pt>
                <c:pt idx="135">
                  <c:v>111.99999999999937</c:v>
                </c:pt>
                <c:pt idx="136">
                  <c:v>116.43999999999934</c:v>
                </c:pt>
                <c:pt idx="137">
                  <c:v>120.95999999999933</c:v>
                </c:pt>
                <c:pt idx="138">
                  <c:v>125.55999999999929</c:v>
                </c:pt>
                <c:pt idx="139">
                  <c:v>130.23999999999927</c:v>
                </c:pt>
                <c:pt idx="140">
                  <c:v>134.99999999999923</c:v>
                </c:pt>
                <c:pt idx="141">
                  <c:v>139.8399999999992</c:v>
                </c:pt>
                <c:pt idx="142">
                  <c:v>144.75999999999917</c:v>
                </c:pt>
                <c:pt idx="143">
                  <c:v>149.75999999999914</c:v>
                </c:pt>
                <c:pt idx="144">
                  <c:v>154.83999999999912</c:v>
                </c:pt>
                <c:pt idx="145">
                  <c:v>159.9999999999991</c:v>
                </c:pt>
                <c:pt idx="146">
                  <c:v>165.23999999999904</c:v>
                </c:pt>
                <c:pt idx="147">
                  <c:v>170.559999999999</c:v>
                </c:pt>
                <c:pt idx="148">
                  <c:v>175.95999999999898</c:v>
                </c:pt>
                <c:pt idx="149">
                  <c:v>181.43999999999895</c:v>
                </c:pt>
                <c:pt idx="150">
                  <c:v>186.99999999999892</c:v>
                </c:pt>
                <c:pt idx="151">
                  <c:v>192.63999999999888</c:v>
                </c:pt>
                <c:pt idx="152">
                  <c:v>198.35999999999882</c:v>
                </c:pt>
                <c:pt idx="153">
                  <c:v>204.1599999999988</c:v>
                </c:pt>
                <c:pt idx="154">
                  <c:v>210.03999999999877</c:v>
                </c:pt>
                <c:pt idx="155">
                  <c:v>215.99999999999872</c:v>
                </c:pt>
                <c:pt idx="156">
                  <c:v>222.03999999999868</c:v>
                </c:pt>
                <c:pt idx="157">
                  <c:v>228.15999999999863</c:v>
                </c:pt>
                <c:pt idx="158">
                  <c:v>234.3599999999986</c:v>
                </c:pt>
                <c:pt idx="159">
                  <c:v>240.63999999999857</c:v>
                </c:pt>
                <c:pt idx="160">
                  <c:v>246.99999999999852</c:v>
                </c:pt>
              </c:numCache>
            </c:numRef>
          </c:yVal>
          <c:smooth val="1"/>
        </c:ser>
        <c:ser>
          <c:idx val="2"/>
          <c:order val="1"/>
          <c:tx>
            <c:v>line of symmetry 1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80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'ax2+bx+c'!$N$5:$N$6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'ax2+bx+c'!$O$5:$O$6</c:f>
              <c:numCache>
                <c:ptCount val="2"/>
                <c:pt idx="0">
                  <c:v>-64</c:v>
                </c:pt>
                <c:pt idx="1">
                  <c:v>64</c:v>
                </c:pt>
              </c:numCache>
            </c:numRef>
          </c:yVal>
          <c:smooth val="1"/>
        </c:ser>
        <c:ser>
          <c:idx val="3"/>
          <c:order val="2"/>
          <c:tx>
            <c:v>vertex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xVal>
            <c:numRef>
              <c:f>'ax2+bx+c'!$N$10:$N$11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'ax2+bx+c'!$O$10:$O$11</c:f>
              <c:numCache>
                <c:ptCount val="2"/>
                <c:pt idx="0">
                  <c:v>-9</c:v>
                </c:pt>
                <c:pt idx="1">
                  <c:v>-9</c:v>
                </c:pt>
              </c:numCache>
            </c:numRef>
          </c:yVal>
          <c:smooth val="1"/>
        </c:ser>
        <c:ser>
          <c:idx val="1"/>
          <c:order val="3"/>
          <c:tx>
            <c:v>point on parabola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'ax2+bx+c'!$N$15:$N$16</c:f>
              <c:numCache>
                <c:ptCount val="2"/>
                <c:pt idx="0">
                  <c:v>2.9</c:v>
                </c:pt>
                <c:pt idx="1">
                  <c:v>2.9</c:v>
                </c:pt>
              </c:numCache>
            </c:numRef>
          </c:xVal>
          <c:yVal>
            <c:numRef>
              <c:f>'ax2+bx+c'!$O$15:$O$16</c:f>
              <c:numCache>
                <c:ptCount val="2"/>
                <c:pt idx="0">
                  <c:v>-0.5899999999999999</c:v>
                </c:pt>
                <c:pt idx="1">
                  <c:v>-0.5899999999999999</c:v>
                </c:pt>
              </c:numCache>
            </c:numRef>
          </c:yVal>
          <c:smooth val="1"/>
        </c:ser>
        <c:ser>
          <c:idx val="4"/>
          <c:order val="4"/>
          <c:tx>
            <c:v>(x, 0) to (x, y)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'ax2+bx+c'!$N$20:$N$21</c:f>
              <c:numCache>
                <c:ptCount val="2"/>
                <c:pt idx="0">
                  <c:v>2.9</c:v>
                </c:pt>
                <c:pt idx="1">
                  <c:v>2.9</c:v>
                </c:pt>
              </c:numCache>
            </c:numRef>
          </c:xVal>
          <c:yVal>
            <c:numRef>
              <c:f>'ax2+bx+c'!$O$20:$O$21</c:f>
              <c:numCache>
                <c:ptCount val="2"/>
                <c:pt idx="0">
                  <c:v>-0.5899999999999999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(0, y) to (x, y)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'ax2+bx+c'!$N$25:$N$26</c:f>
              <c:numCache>
                <c:ptCount val="2"/>
                <c:pt idx="0">
                  <c:v>2.9</c:v>
                </c:pt>
                <c:pt idx="1">
                  <c:v>0</c:v>
                </c:pt>
              </c:numCache>
            </c:numRef>
          </c:xVal>
          <c:yVal>
            <c:numRef>
              <c:f>'ax2+bx+c'!$O$25:$O$26</c:f>
              <c:numCache>
                <c:ptCount val="2"/>
                <c:pt idx="0">
                  <c:v>-0.5899999999999999</c:v>
                </c:pt>
                <c:pt idx="1">
                  <c:v>-0.5899999999999999</c:v>
                </c:pt>
              </c:numCache>
            </c:numRef>
          </c:yVal>
          <c:smooth val="1"/>
        </c:ser>
        <c:axId val="25737688"/>
        <c:axId val="30312601"/>
      </c:scatterChart>
      <c:valAx>
        <c:axId val="25737688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crossBetween val="midCat"/>
        <c:dispUnits/>
        <c:majorUnit val="2"/>
        <c:minorUnit val="0.4"/>
      </c:valAx>
      <c:valAx>
        <c:axId val="30312601"/>
        <c:scaling>
          <c:orientation val="minMax"/>
          <c:max val="16"/>
          <c:min val="-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31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crossBetween val="midCat"/>
        <c:dispUnits/>
        <c:majorUnit val="4"/>
        <c:minorUnit val="0.8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Parabola:   </a:t>
            </a:r>
            <a:r>
              <a:rPr lang="en-US" cap="none" sz="1200" b="1" i="1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y = a</a:t>
            </a:r>
            <a:r>
              <a: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200" b="1" i="1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x - p</a:t>
            </a:r>
            <a:r>
              <a: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)(</a:t>
            </a:r>
            <a:r>
              <a:rPr lang="en-US" cap="none" sz="1200" b="1" i="1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x - q</a:t>
            </a:r>
            <a:r>
              <a: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55"/>
          <c:w val="0.91125"/>
          <c:h val="0.86625"/>
        </c:manualLayout>
      </c:layout>
      <c:scatterChart>
        <c:scatterStyle val="smooth"/>
        <c:varyColors val="0"/>
        <c:ser>
          <c:idx val="1"/>
          <c:order val="0"/>
          <c:tx>
            <c:v>y = a(x - p)(x - q)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'a(x-p)(x+q)'!$S$5:$S$165</c:f>
              <c:numCache>
                <c:ptCount val="161"/>
                <c:pt idx="0">
                  <c:v>-16</c:v>
                </c:pt>
                <c:pt idx="1">
                  <c:v>-15.8</c:v>
                </c:pt>
                <c:pt idx="2">
                  <c:v>-15.600000000000001</c:v>
                </c:pt>
                <c:pt idx="3">
                  <c:v>-15.400000000000002</c:v>
                </c:pt>
                <c:pt idx="4">
                  <c:v>-15.200000000000003</c:v>
                </c:pt>
                <c:pt idx="5">
                  <c:v>-15.000000000000004</c:v>
                </c:pt>
                <c:pt idx="6">
                  <c:v>-14.800000000000004</c:v>
                </c:pt>
                <c:pt idx="7">
                  <c:v>-14.600000000000005</c:v>
                </c:pt>
                <c:pt idx="8">
                  <c:v>-14.400000000000006</c:v>
                </c:pt>
                <c:pt idx="9">
                  <c:v>-14.200000000000006</c:v>
                </c:pt>
                <c:pt idx="10">
                  <c:v>-14.000000000000007</c:v>
                </c:pt>
                <c:pt idx="11">
                  <c:v>-13.800000000000008</c:v>
                </c:pt>
                <c:pt idx="12">
                  <c:v>-13.600000000000009</c:v>
                </c:pt>
                <c:pt idx="13">
                  <c:v>-13.40000000000001</c:v>
                </c:pt>
                <c:pt idx="14">
                  <c:v>-13.20000000000001</c:v>
                </c:pt>
                <c:pt idx="15">
                  <c:v>-13.00000000000001</c:v>
                </c:pt>
                <c:pt idx="16">
                  <c:v>-12.800000000000011</c:v>
                </c:pt>
                <c:pt idx="17">
                  <c:v>-12.600000000000012</c:v>
                </c:pt>
                <c:pt idx="18">
                  <c:v>-12.400000000000013</c:v>
                </c:pt>
                <c:pt idx="19">
                  <c:v>-12.200000000000014</c:v>
                </c:pt>
                <c:pt idx="20">
                  <c:v>-12.000000000000014</c:v>
                </c:pt>
                <c:pt idx="21">
                  <c:v>-11.800000000000015</c:v>
                </c:pt>
                <c:pt idx="22">
                  <c:v>-11.600000000000016</c:v>
                </c:pt>
                <c:pt idx="23">
                  <c:v>-11.400000000000016</c:v>
                </c:pt>
                <c:pt idx="24">
                  <c:v>-11.200000000000017</c:v>
                </c:pt>
                <c:pt idx="25">
                  <c:v>-11.000000000000018</c:v>
                </c:pt>
                <c:pt idx="26">
                  <c:v>-10.800000000000018</c:v>
                </c:pt>
                <c:pt idx="27">
                  <c:v>-10.60000000000002</c:v>
                </c:pt>
                <c:pt idx="28">
                  <c:v>-10.40000000000002</c:v>
                </c:pt>
                <c:pt idx="29">
                  <c:v>-10.20000000000002</c:v>
                </c:pt>
                <c:pt idx="30">
                  <c:v>-10.000000000000021</c:v>
                </c:pt>
                <c:pt idx="31">
                  <c:v>-9.800000000000022</c:v>
                </c:pt>
                <c:pt idx="32">
                  <c:v>-9.600000000000023</c:v>
                </c:pt>
                <c:pt idx="33">
                  <c:v>-9.400000000000023</c:v>
                </c:pt>
                <c:pt idx="34">
                  <c:v>-9.200000000000024</c:v>
                </c:pt>
                <c:pt idx="35">
                  <c:v>-9.000000000000025</c:v>
                </c:pt>
                <c:pt idx="36">
                  <c:v>-8.800000000000026</c:v>
                </c:pt>
                <c:pt idx="37">
                  <c:v>-8.600000000000026</c:v>
                </c:pt>
                <c:pt idx="38">
                  <c:v>-8.400000000000027</c:v>
                </c:pt>
                <c:pt idx="39">
                  <c:v>-8.200000000000028</c:v>
                </c:pt>
                <c:pt idx="40">
                  <c:v>-8.000000000000028</c:v>
                </c:pt>
                <c:pt idx="41">
                  <c:v>-7.800000000000028</c:v>
                </c:pt>
                <c:pt idx="42">
                  <c:v>-7.600000000000028</c:v>
                </c:pt>
                <c:pt idx="43">
                  <c:v>-7.400000000000028</c:v>
                </c:pt>
                <c:pt idx="44">
                  <c:v>-7.200000000000028</c:v>
                </c:pt>
                <c:pt idx="45">
                  <c:v>-7.0000000000000275</c:v>
                </c:pt>
                <c:pt idx="46">
                  <c:v>-6.800000000000027</c:v>
                </c:pt>
                <c:pt idx="47">
                  <c:v>-6.600000000000027</c:v>
                </c:pt>
                <c:pt idx="48">
                  <c:v>-6.400000000000027</c:v>
                </c:pt>
                <c:pt idx="49">
                  <c:v>-6.200000000000027</c:v>
                </c:pt>
                <c:pt idx="50">
                  <c:v>-6.000000000000027</c:v>
                </c:pt>
                <c:pt idx="51">
                  <c:v>-5.8000000000000265</c:v>
                </c:pt>
                <c:pt idx="52">
                  <c:v>-5.600000000000026</c:v>
                </c:pt>
                <c:pt idx="53">
                  <c:v>-5.400000000000026</c:v>
                </c:pt>
                <c:pt idx="54">
                  <c:v>-5.200000000000026</c:v>
                </c:pt>
                <c:pt idx="55">
                  <c:v>-5.000000000000026</c:v>
                </c:pt>
                <c:pt idx="56">
                  <c:v>-4.800000000000026</c:v>
                </c:pt>
                <c:pt idx="57">
                  <c:v>-4.600000000000025</c:v>
                </c:pt>
                <c:pt idx="58">
                  <c:v>-4.400000000000025</c:v>
                </c:pt>
                <c:pt idx="59">
                  <c:v>-4.200000000000025</c:v>
                </c:pt>
                <c:pt idx="60">
                  <c:v>-4.000000000000025</c:v>
                </c:pt>
                <c:pt idx="61">
                  <c:v>-3.8000000000000247</c:v>
                </c:pt>
                <c:pt idx="62">
                  <c:v>-3.6000000000000245</c:v>
                </c:pt>
                <c:pt idx="63">
                  <c:v>-3.4000000000000243</c:v>
                </c:pt>
                <c:pt idx="64">
                  <c:v>-3.200000000000024</c:v>
                </c:pt>
                <c:pt idx="65">
                  <c:v>-3.000000000000024</c:v>
                </c:pt>
                <c:pt idx="66">
                  <c:v>-2.800000000000024</c:v>
                </c:pt>
                <c:pt idx="67">
                  <c:v>-2.6000000000000236</c:v>
                </c:pt>
                <c:pt idx="68">
                  <c:v>-2.4000000000000234</c:v>
                </c:pt>
                <c:pt idx="69">
                  <c:v>-2.2000000000000233</c:v>
                </c:pt>
                <c:pt idx="70">
                  <c:v>-2.000000000000023</c:v>
                </c:pt>
                <c:pt idx="71">
                  <c:v>-1.8000000000000231</c:v>
                </c:pt>
                <c:pt idx="72">
                  <c:v>-1.6000000000000232</c:v>
                </c:pt>
                <c:pt idx="73">
                  <c:v>-1.4000000000000232</c:v>
                </c:pt>
                <c:pt idx="74">
                  <c:v>-1.2000000000000233</c:v>
                </c:pt>
                <c:pt idx="75">
                  <c:v>-1.0000000000000233</c:v>
                </c:pt>
                <c:pt idx="76">
                  <c:v>-0.8000000000000234</c:v>
                </c:pt>
                <c:pt idx="77">
                  <c:v>-0.6000000000000234</c:v>
                </c:pt>
                <c:pt idx="78">
                  <c:v>-0.4000000000000234</c:v>
                </c:pt>
                <c:pt idx="79">
                  <c:v>-0.20000000000002338</c:v>
                </c:pt>
                <c:pt idx="80">
                  <c:v>-2.3370194668359545E-14</c:v>
                </c:pt>
                <c:pt idx="81">
                  <c:v>0.19999999999997664</c:v>
                </c:pt>
                <c:pt idx="82">
                  <c:v>0.39999999999997665</c:v>
                </c:pt>
                <c:pt idx="83">
                  <c:v>0.5999999999999767</c:v>
                </c:pt>
                <c:pt idx="84">
                  <c:v>0.7999999999999767</c:v>
                </c:pt>
                <c:pt idx="85">
                  <c:v>0.9999999999999767</c:v>
                </c:pt>
                <c:pt idx="86">
                  <c:v>1.1999999999999766</c:v>
                </c:pt>
                <c:pt idx="87">
                  <c:v>1.3999999999999766</c:v>
                </c:pt>
                <c:pt idx="88">
                  <c:v>1.5999999999999766</c:v>
                </c:pt>
                <c:pt idx="89">
                  <c:v>1.7999999999999765</c:v>
                </c:pt>
                <c:pt idx="90">
                  <c:v>1.9999999999999765</c:v>
                </c:pt>
                <c:pt idx="91">
                  <c:v>2.1999999999999766</c:v>
                </c:pt>
                <c:pt idx="92">
                  <c:v>2.399999999999977</c:v>
                </c:pt>
                <c:pt idx="93">
                  <c:v>2.599999999999977</c:v>
                </c:pt>
                <c:pt idx="94">
                  <c:v>2.799999999999977</c:v>
                </c:pt>
                <c:pt idx="95">
                  <c:v>2.9999999999999774</c:v>
                </c:pt>
                <c:pt idx="96">
                  <c:v>3.1999999999999775</c:v>
                </c:pt>
                <c:pt idx="97">
                  <c:v>3.3999999999999777</c:v>
                </c:pt>
                <c:pt idx="98">
                  <c:v>3.599999999999978</c:v>
                </c:pt>
                <c:pt idx="99">
                  <c:v>3.799999999999978</c:v>
                </c:pt>
                <c:pt idx="100">
                  <c:v>3.9999999999999782</c:v>
                </c:pt>
                <c:pt idx="101">
                  <c:v>4.199999999999978</c:v>
                </c:pt>
                <c:pt idx="102">
                  <c:v>4.399999999999978</c:v>
                </c:pt>
                <c:pt idx="103">
                  <c:v>4.599999999999978</c:v>
                </c:pt>
                <c:pt idx="104">
                  <c:v>4.7999999999999785</c:v>
                </c:pt>
                <c:pt idx="105">
                  <c:v>4.999999999999979</c:v>
                </c:pt>
                <c:pt idx="106">
                  <c:v>5.199999999999979</c:v>
                </c:pt>
                <c:pt idx="107">
                  <c:v>5.399999999999979</c:v>
                </c:pt>
                <c:pt idx="108">
                  <c:v>5.599999999999979</c:v>
                </c:pt>
                <c:pt idx="109">
                  <c:v>5.799999999999979</c:v>
                </c:pt>
                <c:pt idx="110">
                  <c:v>5.99999999999998</c:v>
                </c:pt>
                <c:pt idx="111">
                  <c:v>6.19999999999998</c:v>
                </c:pt>
                <c:pt idx="112">
                  <c:v>6.39999999999998</c:v>
                </c:pt>
                <c:pt idx="113">
                  <c:v>6.59999999999998</c:v>
                </c:pt>
                <c:pt idx="114">
                  <c:v>6.79999999999998</c:v>
                </c:pt>
                <c:pt idx="115">
                  <c:v>6.9999999999999805</c:v>
                </c:pt>
                <c:pt idx="116">
                  <c:v>7.199999999999981</c:v>
                </c:pt>
                <c:pt idx="117">
                  <c:v>7.399999999999981</c:v>
                </c:pt>
                <c:pt idx="118">
                  <c:v>7.599999999999981</c:v>
                </c:pt>
                <c:pt idx="119">
                  <c:v>7.799999999999981</c:v>
                </c:pt>
                <c:pt idx="120">
                  <c:v>7.999999999999981</c:v>
                </c:pt>
                <c:pt idx="121">
                  <c:v>8.199999999999982</c:v>
                </c:pt>
                <c:pt idx="122">
                  <c:v>8.39999999999998</c:v>
                </c:pt>
                <c:pt idx="123">
                  <c:v>8.59999999999998</c:v>
                </c:pt>
                <c:pt idx="124">
                  <c:v>8.79999999999998</c:v>
                </c:pt>
                <c:pt idx="125">
                  <c:v>8.999999999999979</c:v>
                </c:pt>
                <c:pt idx="126">
                  <c:v>9.199999999999978</c:v>
                </c:pt>
                <c:pt idx="127">
                  <c:v>9.399999999999977</c:v>
                </c:pt>
                <c:pt idx="128">
                  <c:v>9.599999999999977</c:v>
                </c:pt>
                <c:pt idx="129">
                  <c:v>9.799999999999976</c:v>
                </c:pt>
                <c:pt idx="130">
                  <c:v>9.999999999999975</c:v>
                </c:pt>
                <c:pt idx="131">
                  <c:v>10.199999999999974</c:v>
                </c:pt>
                <c:pt idx="132">
                  <c:v>10.399999999999974</c:v>
                </c:pt>
                <c:pt idx="133">
                  <c:v>10.599999999999973</c:v>
                </c:pt>
                <c:pt idx="134">
                  <c:v>10.799999999999972</c:v>
                </c:pt>
                <c:pt idx="135">
                  <c:v>10.999999999999972</c:v>
                </c:pt>
                <c:pt idx="136">
                  <c:v>11.19999999999997</c:v>
                </c:pt>
                <c:pt idx="137">
                  <c:v>11.39999999999997</c:v>
                </c:pt>
                <c:pt idx="138">
                  <c:v>11.59999999999997</c:v>
                </c:pt>
                <c:pt idx="139">
                  <c:v>11.799999999999969</c:v>
                </c:pt>
                <c:pt idx="140">
                  <c:v>11.999999999999968</c:v>
                </c:pt>
                <c:pt idx="141">
                  <c:v>12.199999999999967</c:v>
                </c:pt>
                <c:pt idx="142">
                  <c:v>12.399999999999967</c:v>
                </c:pt>
                <c:pt idx="143">
                  <c:v>12.599999999999966</c:v>
                </c:pt>
                <c:pt idx="144">
                  <c:v>12.799999999999965</c:v>
                </c:pt>
                <c:pt idx="145">
                  <c:v>12.999999999999964</c:v>
                </c:pt>
                <c:pt idx="146">
                  <c:v>13.199999999999964</c:v>
                </c:pt>
                <c:pt idx="147">
                  <c:v>13.399999999999963</c:v>
                </c:pt>
                <c:pt idx="148">
                  <c:v>13.599999999999962</c:v>
                </c:pt>
                <c:pt idx="149">
                  <c:v>13.799999999999962</c:v>
                </c:pt>
                <c:pt idx="150">
                  <c:v>13.999999999999961</c:v>
                </c:pt>
                <c:pt idx="151">
                  <c:v>14.19999999999996</c:v>
                </c:pt>
                <c:pt idx="152">
                  <c:v>14.39999999999996</c:v>
                </c:pt>
                <c:pt idx="153">
                  <c:v>14.599999999999959</c:v>
                </c:pt>
                <c:pt idx="154">
                  <c:v>14.799999999999958</c:v>
                </c:pt>
                <c:pt idx="155">
                  <c:v>14.999999999999957</c:v>
                </c:pt>
                <c:pt idx="156">
                  <c:v>15.199999999999957</c:v>
                </c:pt>
                <c:pt idx="157">
                  <c:v>15.399999999999956</c:v>
                </c:pt>
                <c:pt idx="158">
                  <c:v>15.599999999999955</c:v>
                </c:pt>
                <c:pt idx="159">
                  <c:v>15.799999999999955</c:v>
                </c:pt>
                <c:pt idx="160">
                  <c:v>15.999999999999954</c:v>
                </c:pt>
              </c:numCache>
            </c:numRef>
          </c:xVal>
          <c:yVal>
            <c:numRef>
              <c:f>'a(x-p)(x+q)'!$T$5:$T$165</c:f>
              <c:numCache>
                <c:ptCount val="161"/>
                <c:pt idx="0">
                  <c:v>196</c:v>
                </c:pt>
                <c:pt idx="1">
                  <c:v>190.44000000000003</c:v>
                </c:pt>
                <c:pt idx="2">
                  <c:v>184.96000000000004</c:v>
                </c:pt>
                <c:pt idx="3">
                  <c:v>179.56000000000006</c:v>
                </c:pt>
                <c:pt idx="4">
                  <c:v>174.24000000000007</c:v>
                </c:pt>
                <c:pt idx="5">
                  <c:v>169.00000000000009</c:v>
                </c:pt>
                <c:pt idx="6">
                  <c:v>163.84000000000012</c:v>
                </c:pt>
                <c:pt idx="7">
                  <c:v>158.76000000000013</c:v>
                </c:pt>
                <c:pt idx="8">
                  <c:v>153.76000000000013</c:v>
                </c:pt>
                <c:pt idx="9">
                  <c:v>148.84000000000015</c:v>
                </c:pt>
                <c:pt idx="10">
                  <c:v>144.00000000000017</c:v>
                </c:pt>
                <c:pt idx="11">
                  <c:v>139.24000000000018</c:v>
                </c:pt>
                <c:pt idx="12">
                  <c:v>134.5600000000002</c:v>
                </c:pt>
                <c:pt idx="13">
                  <c:v>129.9600000000002</c:v>
                </c:pt>
                <c:pt idx="14">
                  <c:v>125.44000000000023</c:v>
                </c:pt>
                <c:pt idx="15">
                  <c:v>121.00000000000023</c:v>
                </c:pt>
                <c:pt idx="16">
                  <c:v>116.64000000000024</c:v>
                </c:pt>
                <c:pt idx="17">
                  <c:v>112.36000000000026</c:v>
                </c:pt>
                <c:pt idx="18">
                  <c:v>108.16000000000027</c:v>
                </c:pt>
                <c:pt idx="19">
                  <c:v>104.04000000000028</c:v>
                </c:pt>
                <c:pt idx="20">
                  <c:v>100.00000000000028</c:v>
                </c:pt>
                <c:pt idx="21">
                  <c:v>96.04000000000029</c:v>
                </c:pt>
                <c:pt idx="22">
                  <c:v>92.1600000000003</c:v>
                </c:pt>
                <c:pt idx="23">
                  <c:v>88.36000000000031</c:v>
                </c:pt>
                <c:pt idx="24">
                  <c:v>84.64000000000031</c:v>
                </c:pt>
                <c:pt idx="25">
                  <c:v>81.00000000000031</c:v>
                </c:pt>
                <c:pt idx="26">
                  <c:v>77.44000000000032</c:v>
                </c:pt>
                <c:pt idx="27">
                  <c:v>73.96000000000033</c:v>
                </c:pt>
                <c:pt idx="28">
                  <c:v>70.56000000000033</c:v>
                </c:pt>
                <c:pt idx="29">
                  <c:v>67.24000000000034</c:v>
                </c:pt>
                <c:pt idx="30">
                  <c:v>64.00000000000034</c:v>
                </c:pt>
                <c:pt idx="31">
                  <c:v>60.840000000000344</c:v>
                </c:pt>
                <c:pt idx="32">
                  <c:v>57.760000000000346</c:v>
                </c:pt>
                <c:pt idx="33">
                  <c:v>54.760000000000346</c:v>
                </c:pt>
                <c:pt idx="34">
                  <c:v>51.840000000000344</c:v>
                </c:pt>
                <c:pt idx="35">
                  <c:v>49.00000000000035</c:v>
                </c:pt>
                <c:pt idx="36">
                  <c:v>46.24000000000035</c:v>
                </c:pt>
                <c:pt idx="37">
                  <c:v>43.56000000000035</c:v>
                </c:pt>
                <c:pt idx="38">
                  <c:v>40.96000000000035</c:v>
                </c:pt>
                <c:pt idx="39">
                  <c:v>38.440000000000346</c:v>
                </c:pt>
                <c:pt idx="40">
                  <c:v>36.00000000000034</c:v>
                </c:pt>
                <c:pt idx="41">
                  <c:v>33.64000000000033</c:v>
                </c:pt>
                <c:pt idx="42">
                  <c:v>31.360000000000316</c:v>
                </c:pt>
                <c:pt idx="43">
                  <c:v>29.160000000000302</c:v>
                </c:pt>
                <c:pt idx="44">
                  <c:v>27.040000000000287</c:v>
                </c:pt>
                <c:pt idx="45">
                  <c:v>25.000000000000277</c:v>
                </c:pt>
                <c:pt idx="46">
                  <c:v>23.040000000000262</c:v>
                </c:pt>
                <c:pt idx="47">
                  <c:v>21.16000000000025</c:v>
                </c:pt>
                <c:pt idx="48">
                  <c:v>19.360000000000237</c:v>
                </c:pt>
                <c:pt idx="49">
                  <c:v>17.640000000000224</c:v>
                </c:pt>
                <c:pt idx="50">
                  <c:v>16.000000000000213</c:v>
                </c:pt>
                <c:pt idx="51">
                  <c:v>14.440000000000202</c:v>
                </c:pt>
                <c:pt idx="52">
                  <c:v>12.96000000000019</c:v>
                </c:pt>
                <c:pt idx="53">
                  <c:v>11.560000000000178</c:v>
                </c:pt>
                <c:pt idx="54">
                  <c:v>10.240000000000165</c:v>
                </c:pt>
                <c:pt idx="55">
                  <c:v>9.000000000000155</c:v>
                </c:pt>
                <c:pt idx="56">
                  <c:v>7.840000000000143</c:v>
                </c:pt>
                <c:pt idx="57">
                  <c:v>6.760000000000132</c:v>
                </c:pt>
                <c:pt idx="58">
                  <c:v>5.7600000000001215</c:v>
                </c:pt>
                <c:pt idx="59">
                  <c:v>4.84000000000011</c:v>
                </c:pt>
                <c:pt idx="60">
                  <c:v>4.0000000000000995</c:v>
                </c:pt>
                <c:pt idx="61">
                  <c:v>3.240000000000089</c:v>
                </c:pt>
                <c:pt idx="62">
                  <c:v>2.5600000000000787</c:v>
                </c:pt>
                <c:pt idx="63">
                  <c:v>1.9600000000000681</c:v>
                </c:pt>
                <c:pt idx="64">
                  <c:v>1.440000000000058</c:v>
                </c:pt>
                <c:pt idx="65">
                  <c:v>1.000000000000048</c:v>
                </c:pt>
                <c:pt idx="66">
                  <c:v>0.6400000000000381</c:v>
                </c:pt>
                <c:pt idx="67">
                  <c:v>0.36000000000002835</c:v>
                </c:pt>
                <c:pt idx="68">
                  <c:v>0.16000000000001877</c:v>
                </c:pt>
                <c:pt idx="69">
                  <c:v>0.040000000000009306</c:v>
                </c:pt>
                <c:pt idx="70">
                  <c:v>5.33269971929404E-28</c:v>
                </c:pt>
                <c:pt idx="71">
                  <c:v>0.039999999999990744</c:v>
                </c:pt>
                <c:pt idx="72">
                  <c:v>0.15999999999998146</c:v>
                </c:pt>
                <c:pt idx="73">
                  <c:v>0.3599999999999721</c:v>
                </c:pt>
                <c:pt idx="74">
                  <c:v>0.6399999999999628</c:v>
                </c:pt>
                <c:pt idx="75">
                  <c:v>0.9999999999999534</c:v>
                </c:pt>
                <c:pt idx="76">
                  <c:v>1.439999999999944</c:v>
                </c:pt>
                <c:pt idx="77">
                  <c:v>1.9599999999999345</c:v>
                </c:pt>
                <c:pt idx="78">
                  <c:v>2.559999999999925</c:v>
                </c:pt>
                <c:pt idx="79">
                  <c:v>3.2399999999999163</c:v>
                </c:pt>
                <c:pt idx="80">
                  <c:v>3.9999999999999067</c:v>
                </c:pt>
                <c:pt idx="81">
                  <c:v>4.839999999999897</c:v>
                </c:pt>
                <c:pt idx="82">
                  <c:v>5.759999999999889</c:v>
                </c:pt>
                <c:pt idx="83">
                  <c:v>6.759999999999878</c:v>
                </c:pt>
                <c:pt idx="84">
                  <c:v>7.839999999999869</c:v>
                </c:pt>
                <c:pt idx="85">
                  <c:v>8.999999999999861</c:v>
                </c:pt>
                <c:pt idx="86">
                  <c:v>10.239999999999851</c:v>
                </c:pt>
                <c:pt idx="87">
                  <c:v>11.559999999999839</c:v>
                </c:pt>
                <c:pt idx="88">
                  <c:v>12.95999999999983</c:v>
                </c:pt>
                <c:pt idx="89">
                  <c:v>14.439999999999824</c:v>
                </c:pt>
                <c:pt idx="90">
                  <c:v>15.999999999999812</c:v>
                </c:pt>
                <c:pt idx="91">
                  <c:v>17.6399999999998</c:v>
                </c:pt>
                <c:pt idx="92">
                  <c:v>19.3599999999998</c:v>
                </c:pt>
                <c:pt idx="93">
                  <c:v>21.159999999999783</c:v>
                </c:pt>
                <c:pt idx="94">
                  <c:v>23.039999999999786</c:v>
                </c:pt>
                <c:pt idx="95">
                  <c:v>24.99999999999977</c:v>
                </c:pt>
                <c:pt idx="96">
                  <c:v>27.03999999999977</c:v>
                </c:pt>
                <c:pt idx="97">
                  <c:v>29.159999999999755</c:v>
                </c:pt>
                <c:pt idx="98">
                  <c:v>31.359999999999758</c:v>
                </c:pt>
                <c:pt idx="99">
                  <c:v>33.63999999999974</c:v>
                </c:pt>
                <c:pt idx="100">
                  <c:v>35.999999999999744</c:v>
                </c:pt>
                <c:pt idx="101">
                  <c:v>38.43999999999973</c:v>
                </c:pt>
                <c:pt idx="102">
                  <c:v>40.959999999999724</c:v>
                </c:pt>
                <c:pt idx="103">
                  <c:v>43.55999999999971</c:v>
                </c:pt>
                <c:pt idx="104">
                  <c:v>46.23999999999971</c:v>
                </c:pt>
                <c:pt idx="105">
                  <c:v>48.9999999999997</c:v>
                </c:pt>
                <c:pt idx="106">
                  <c:v>51.8399999999997</c:v>
                </c:pt>
                <c:pt idx="107">
                  <c:v>54.75999999999969</c:v>
                </c:pt>
                <c:pt idx="108">
                  <c:v>57.759999999999685</c:v>
                </c:pt>
                <c:pt idx="109">
                  <c:v>60.83999999999968</c:v>
                </c:pt>
                <c:pt idx="110">
                  <c:v>63.99999999999967</c:v>
                </c:pt>
                <c:pt idx="111">
                  <c:v>67.23999999999967</c:v>
                </c:pt>
                <c:pt idx="112">
                  <c:v>70.55999999999968</c:v>
                </c:pt>
                <c:pt idx="113">
                  <c:v>73.95999999999965</c:v>
                </c:pt>
                <c:pt idx="114">
                  <c:v>77.43999999999964</c:v>
                </c:pt>
                <c:pt idx="115">
                  <c:v>80.99999999999964</c:v>
                </c:pt>
                <c:pt idx="116">
                  <c:v>84.63999999999966</c:v>
                </c:pt>
                <c:pt idx="117">
                  <c:v>88.35999999999964</c:v>
                </c:pt>
                <c:pt idx="118">
                  <c:v>92.15999999999961</c:v>
                </c:pt>
                <c:pt idx="119">
                  <c:v>96.03999999999964</c:v>
                </c:pt>
                <c:pt idx="120">
                  <c:v>99.99999999999964</c:v>
                </c:pt>
                <c:pt idx="121">
                  <c:v>104.03999999999962</c:v>
                </c:pt>
                <c:pt idx="122">
                  <c:v>108.1599999999996</c:v>
                </c:pt>
                <c:pt idx="123">
                  <c:v>112.35999999999957</c:v>
                </c:pt>
                <c:pt idx="124">
                  <c:v>116.63999999999956</c:v>
                </c:pt>
                <c:pt idx="125">
                  <c:v>120.99999999999953</c:v>
                </c:pt>
                <c:pt idx="126">
                  <c:v>125.4399999999995</c:v>
                </c:pt>
                <c:pt idx="127">
                  <c:v>129.95999999999947</c:v>
                </c:pt>
                <c:pt idx="128">
                  <c:v>134.55999999999946</c:v>
                </c:pt>
                <c:pt idx="129">
                  <c:v>139.23999999999944</c:v>
                </c:pt>
                <c:pt idx="130">
                  <c:v>143.9999999999994</c:v>
                </c:pt>
                <c:pt idx="131">
                  <c:v>148.83999999999938</c:v>
                </c:pt>
                <c:pt idx="132">
                  <c:v>153.75999999999934</c:v>
                </c:pt>
                <c:pt idx="133">
                  <c:v>158.7599999999993</c:v>
                </c:pt>
                <c:pt idx="134">
                  <c:v>163.8399999999993</c:v>
                </c:pt>
                <c:pt idx="135">
                  <c:v>168.99999999999926</c:v>
                </c:pt>
                <c:pt idx="136">
                  <c:v>174.23999999999924</c:v>
                </c:pt>
                <c:pt idx="137">
                  <c:v>179.5599999999992</c:v>
                </c:pt>
                <c:pt idx="138">
                  <c:v>184.95999999999916</c:v>
                </c:pt>
                <c:pt idx="139">
                  <c:v>190.43999999999915</c:v>
                </c:pt>
                <c:pt idx="140">
                  <c:v>195.9999999999991</c:v>
                </c:pt>
                <c:pt idx="141">
                  <c:v>201.63999999999908</c:v>
                </c:pt>
                <c:pt idx="142">
                  <c:v>207.35999999999905</c:v>
                </c:pt>
                <c:pt idx="143">
                  <c:v>213.159999999999</c:v>
                </c:pt>
                <c:pt idx="144">
                  <c:v>219.03999999999897</c:v>
                </c:pt>
                <c:pt idx="145">
                  <c:v>224.99999999999892</c:v>
                </c:pt>
                <c:pt idx="146">
                  <c:v>231.0399999999989</c:v>
                </c:pt>
                <c:pt idx="147">
                  <c:v>237.15999999999886</c:v>
                </c:pt>
                <c:pt idx="148">
                  <c:v>243.35999999999882</c:v>
                </c:pt>
                <c:pt idx="149">
                  <c:v>249.6399999999988</c:v>
                </c:pt>
                <c:pt idx="150">
                  <c:v>255.99999999999875</c:v>
                </c:pt>
                <c:pt idx="151">
                  <c:v>262.4399999999987</c:v>
                </c:pt>
                <c:pt idx="152">
                  <c:v>268.9599999999987</c:v>
                </c:pt>
                <c:pt idx="153">
                  <c:v>275.55999999999864</c:v>
                </c:pt>
                <c:pt idx="154">
                  <c:v>282.2399999999986</c:v>
                </c:pt>
                <c:pt idx="155">
                  <c:v>288.9999999999985</c:v>
                </c:pt>
                <c:pt idx="156">
                  <c:v>295.8399999999985</c:v>
                </c:pt>
                <c:pt idx="157">
                  <c:v>302.75999999999846</c:v>
                </c:pt>
                <c:pt idx="158">
                  <c:v>309.7599999999984</c:v>
                </c:pt>
                <c:pt idx="159">
                  <c:v>316.8399999999984</c:v>
                </c:pt>
                <c:pt idx="160">
                  <c:v>323.99999999999835</c:v>
                </c:pt>
              </c:numCache>
            </c:numRef>
          </c:yVal>
          <c:smooth val="1"/>
        </c:ser>
        <c:ser>
          <c:idx val="4"/>
          <c:order val="1"/>
          <c:tx>
            <c:v>line of symmetry 2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'a(x-p)(x+q)'!$N$15:$N$16</c:f>
              <c:numCach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xVal>
          <c:yVal>
            <c:numRef>
              <c:f>'a(x-p)(x+q)'!$O$15:$O$16</c:f>
              <c:numCache>
                <c:ptCount val="2"/>
                <c:pt idx="0">
                  <c:v>-64</c:v>
                </c:pt>
                <c:pt idx="1">
                  <c:v>64</c:v>
                </c:pt>
              </c:numCache>
            </c:numRef>
          </c:yVal>
          <c:smooth val="1"/>
        </c:ser>
        <c:ser>
          <c:idx val="5"/>
          <c:order val="2"/>
          <c:tx>
            <c:v>vertex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'a(x-p)(x+q)'!$N$20:$N$21</c:f>
              <c:numCach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xVal>
          <c:yVal>
            <c:numRef>
              <c:f>'a(x-p)(x+q)'!$O$20:$O$21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3"/>
          <c:tx>
            <c:v>point on parabola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'a(x-p)(x+q)'!$N$10:$N$11</c:f>
              <c:numCache>
                <c:ptCount val="2"/>
                <c:pt idx="0">
                  <c:v>-4.5</c:v>
                </c:pt>
                <c:pt idx="1">
                  <c:v>-4.5</c:v>
                </c:pt>
              </c:numCache>
            </c:numRef>
          </c:xVal>
          <c:yVal>
            <c:numRef>
              <c:f>'a(x-p)(x+q)'!$O$10:$O$11</c:f>
              <c:numCache>
                <c:ptCount val="2"/>
                <c:pt idx="0">
                  <c:v>6.25</c:v>
                </c:pt>
                <c:pt idx="1">
                  <c:v>6.25</c:v>
                </c:pt>
              </c:numCache>
            </c:numRef>
          </c:yVal>
          <c:smooth val="1"/>
        </c:ser>
        <c:ser>
          <c:idx val="2"/>
          <c:order val="4"/>
          <c:tx>
            <c:v>(x, 0) to (x, y)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'a(x-p)(x+q)'!$N$25:$N$26</c:f>
              <c:numCache>
                <c:ptCount val="2"/>
                <c:pt idx="0">
                  <c:v>-4.5</c:v>
                </c:pt>
                <c:pt idx="1">
                  <c:v>-4.5</c:v>
                </c:pt>
              </c:numCache>
            </c:numRef>
          </c:xVal>
          <c:yVal>
            <c:numRef>
              <c:f>'a(x-p)(x+q)'!$O$25:$O$26</c:f>
              <c:numCache>
                <c:ptCount val="2"/>
                <c:pt idx="0">
                  <c:v>0</c:v>
                </c:pt>
                <c:pt idx="1">
                  <c:v>6.25</c:v>
                </c:pt>
              </c:numCache>
            </c:numRef>
          </c:yVal>
          <c:smooth val="1"/>
        </c:ser>
        <c:ser>
          <c:idx val="3"/>
          <c:order val="5"/>
          <c:tx>
            <c:v>(0, y) to (x, y)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'a(x-p)(x+q)'!$N$30:$N$31</c:f>
              <c:numCache>
                <c:ptCount val="2"/>
                <c:pt idx="0">
                  <c:v>-4.5</c:v>
                </c:pt>
                <c:pt idx="1">
                  <c:v>0</c:v>
                </c:pt>
              </c:numCache>
            </c:numRef>
          </c:xVal>
          <c:yVal>
            <c:numRef>
              <c:f>'a(x-p)(x+q)'!$O$30:$O$31</c:f>
              <c:numCache>
                <c:ptCount val="2"/>
                <c:pt idx="0">
                  <c:v>6.25</c:v>
                </c:pt>
                <c:pt idx="1">
                  <c:v>6.25</c:v>
                </c:pt>
              </c:numCache>
            </c:numRef>
          </c:yVal>
          <c:smooth val="1"/>
        </c:ser>
        <c:axId val="4377954"/>
        <c:axId val="39401587"/>
      </c:scatterChart>
      <c:valAx>
        <c:axId val="4377954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crossBetween val="midCat"/>
        <c:dispUnits/>
        <c:majorUnit val="2"/>
        <c:minorUnit val="0.4"/>
      </c:valAx>
      <c:valAx>
        <c:axId val="39401587"/>
        <c:scaling>
          <c:orientation val="minMax"/>
          <c:max val="16"/>
          <c:min val="-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31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7954"/>
        <c:crosses val="autoZero"/>
        <c:crossBetween val="midCat"/>
        <c:dispUnits/>
        <c:majorUnit val="4"/>
        <c:minorUnit val="0.8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Parabolas:   </a:t>
            </a:r>
            <a:r>
              <a:rPr lang="en-US" cap="none" sz="9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= </a:t>
            </a:r>
            <a:r>
              <a:rPr lang="en-US" cap="none" sz="9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ax</a:t>
            </a:r>
            <a:r>
              <a:rPr lang="en-US" cap="none" sz="900" b="0" i="0" u="none" baseline="3000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+ </a:t>
            </a:r>
            <a:r>
              <a:rPr lang="en-US" cap="none" sz="9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bx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+ </a:t>
            </a:r>
            <a:r>
              <a:rPr lang="en-US" cap="none" sz="9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</a:t>
            </a:r>
            <a:r>
              <a:rPr lang="en-US" cap="none" sz="9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y = a</a:t>
            </a:r>
            <a:r>
              <a:rPr lang="en-US" cap="none" sz="9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00" b="1" i="1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x - p</a:t>
            </a:r>
            <a:r>
              <a:rPr lang="en-US" cap="none" sz="9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)(</a:t>
            </a:r>
            <a:r>
              <a:rPr lang="en-US" cap="none" sz="900" b="1" i="1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x - q</a:t>
            </a:r>
            <a:r>
              <a:rPr lang="en-US" cap="none" sz="9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2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85"/>
          <c:w val="0.91175"/>
          <c:h val="0.86675"/>
        </c:manualLayout>
      </c:layout>
      <c:scatterChart>
        <c:scatterStyle val="smooth"/>
        <c:varyColors val="0"/>
        <c:ser>
          <c:idx val="0"/>
          <c:order val="0"/>
          <c:tx>
            <c:v>y = ax2 + bx + 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Comparison!$S$5:$S$165</c:f>
              <c:numCache>
                <c:ptCount val="161"/>
                <c:pt idx="0">
                  <c:v>-16</c:v>
                </c:pt>
                <c:pt idx="1">
                  <c:v>-15.8</c:v>
                </c:pt>
                <c:pt idx="2">
                  <c:v>-15.600000000000001</c:v>
                </c:pt>
                <c:pt idx="3">
                  <c:v>-15.400000000000002</c:v>
                </c:pt>
                <c:pt idx="4">
                  <c:v>-15.200000000000003</c:v>
                </c:pt>
                <c:pt idx="5">
                  <c:v>-15.000000000000004</c:v>
                </c:pt>
                <c:pt idx="6">
                  <c:v>-14.800000000000004</c:v>
                </c:pt>
                <c:pt idx="7">
                  <c:v>-14.600000000000005</c:v>
                </c:pt>
                <c:pt idx="8">
                  <c:v>-14.400000000000006</c:v>
                </c:pt>
                <c:pt idx="9">
                  <c:v>-14.200000000000006</c:v>
                </c:pt>
                <c:pt idx="10">
                  <c:v>-14.000000000000007</c:v>
                </c:pt>
                <c:pt idx="11">
                  <c:v>-13.800000000000008</c:v>
                </c:pt>
                <c:pt idx="12">
                  <c:v>-13.600000000000009</c:v>
                </c:pt>
                <c:pt idx="13">
                  <c:v>-13.40000000000001</c:v>
                </c:pt>
                <c:pt idx="14">
                  <c:v>-13.20000000000001</c:v>
                </c:pt>
                <c:pt idx="15">
                  <c:v>-13.00000000000001</c:v>
                </c:pt>
                <c:pt idx="16">
                  <c:v>-12.800000000000011</c:v>
                </c:pt>
                <c:pt idx="17">
                  <c:v>-12.600000000000012</c:v>
                </c:pt>
                <c:pt idx="18">
                  <c:v>-12.400000000000013</c:v>
                </c:pt>
                <c:pt idx="19">
                  <c:v>-12.200000000000014</c:v>
                </c:pt>
                <c:pt idx="20">
                  <c:v>-12.000000000000014</c:v>
                </c:pt>
                <c:pt idx="21">
                  <c:v>-11.800000000000015</c:v>
                </c:pt>
                <c:pt idx="22">
                  <c:v>-11.600000000000016</c:v>
                </c:pt>
                <c:pt idx="23">
                  <c:v>-11.400000000000016</c:v>
                </c:pt>
                <c:pt idx="24">
                  <c:v>-11.200000000000017</c:v>
                </c:pt>
                <c:pt idx="25">
                  <c:v>-11.000000000000018</c:v>
                </c:pt>
                <c:pt idx="26">
                  <c:v>-10.800000000000018</c:v>
                </c:pt>
                <c:pt idx="27">
                  <c:v>-10.60000000000002</c:v>
                </c:pt>
                <c:pt idx="28">
                  <c:v>-10.40000000000002</c:v>
                </c:pt>
                <c:pt idx="29">
                  <c:v>-10.20000000000002</c:v>
                </c:pt>
                <c:pt idx="30">
                  <c:v>-10.000000000000021</c:v>
                </c:pt>
                <c:pt idx="31">
                  <c:v>-9.800000000000022</c:v>
                </c:pt>
                <c:pt idx="32">
                  <c:v>-9.600000000000023</c:v>
                </c:pt>
                <c:pt idx="33">
                  <c:v>-9.400000000000023</c:v>
                </c:pt>
                <c:pt idx="34">
                  <c:v>-9.200000000000024</c:v>
                </c:pt>
                <c:pt idx="35">
                  <c:v>-9.000000000000025</c:v>
                </c:pt>
                <c:pt idx="36">
                  <c:v>-8.800000000000026</c:v>
                </c:pt>
                <c:pt idx="37">
                  <c:v>-8.600000000000026</c:v>
                </c:pt>
                <c:pt idx="38">
                  <c:v>-8.400000000000027</c:v>
                </c:pt>
                <c:pt idx="39">
                  <c:v>-8.200000000000028</c:v>
                </c:pt>
                <c:pt idx="40">
                  <c:v>-8.000000000000028</c:v>
                </c:pt>
                <c:pt idx="41">
                  <c:v>-7.800000000000028</c:v>
                </c:pt>
                <c:pt idx="42">
                  <c:v>-7.600000000000028</c:v>
                </c:pt>
                <c:pt idx="43">
                  <c:v>-7.400000000000028</c:v>
                </c:pt>
                <c:pt idx="44">
                  <c:v>-7.200000000000028</c:v>
                </c:pt>
                <c:pt idx="45">
                  <c:v>-7.0000000000000275</c:v>
                </c:pt>
                <c:pt idx="46">
                  <c:v>-6.800000000000027</c:v>
                </c:pt>
                <c:pt idx="47">
                  <c:v>-6.600000000000027</c:v>
                </c:pt>
                <c:pt idx="48">
                  <c:v>-6.400000000000027</c:v>
                </c:pt>
                <c:pt idx="49">
                  <c:v>-6.200000000000027</c:v>
                </c:pt>
                <c:pt idx="50">
                  <c:v>-6.000000000000027</c:v>
                </c:pt>
                <c:pt idx="51">
                  <c:v>-5.8000000000000265</c:v>
                </c:pt>
                <c:pt idx="52">
                  <c:v>-5.600000000000026</c:v>
                </c:pt>
                <c:pt idx="53">
                  <c:v>-5.400000000000026</c:v>
                </c:pt>
                <c:pt idx="54">
                  <c:v>-5.200000000000026</c:v>
                </c:pt>
                <c:pt idx="55">
                  <c:v>-5.000000000000026</c:v>
                </c:pt>
                <c:pt idx="56">
                  <c:v>-4.800000000000026</c:v>
                </c:pt>
                <c:pt idx="57">
                  <c:v>-4.600000000000025</c:v>
                </c:pt>
                <c:pt idx="58">
                  <c:v>-4.400000000000025</c:v>
                </c:pt>
                <c:pt idx="59">
                  <c:v>-4.200000000000025</c:v>
                </c:pt>
                <c:pt idx="60">
                  <c:v>-4.000000000000025</c:v>
                </c:pt>
                <c:pt idx="61">
                  <c:v>-3.8000000000000247</c:v>
                </c:pt>
                <c:pt idx="62">
                  <c:v>-3.6000000000000245</c:v>
                </c:pt>
                <c:pt idx="63">
                  <c:v>-3.4000000000000243</c:v>
                </c:pt>
                <c:pt idx="64">
                  <c:v>-3.200000000000024</c:v>
                </c:pt>
                <c:pt idx="65">
                  <c:v>-3.000000000000024</c:v>
                </c:pt>
                <c:pt idx="66">
                  <c:v>-2.800000000000024</c:v>
                </c:pt>
                <c:pt idx="67">
                  <c:v>-2.6000000000000236</c:v>
                </c:pt>
                <c:pt idx="68">
                  <c:v>-2.4000000000000234</c:v>
                </c:pt>
                <c:pt idx="69">
                  <c:v>-2.2000000000000233</c:v>
                </c:pt>
                <c:pt idx="70">
                  <c:v>-2.000000000000023</c:v>
                </c:pt>
                <c:pt idx="71">
                  <c:v>-1.8000000000000231</c:v>
                </c:pt>
                <c:pt idx="72">
                  <c:v>-1.6000000000000232</c:v>
                </c:pt>
                <c:pt idx="73">
                  <c:v>-1.4000000000000232</c:v>
                </c:pt>
                <c:pt idx="74">
                  <c:v>-1.2000000000000233</c:v>
                </c:pt>
                <c:pt idx="75">
                  <c:v>-1.0000000000000233</c:v>
                </c:pt>
                <c:pt idx="76">
                  <c:v>-0.8000000000000234</c:v>
                </c:pt>
                <c:pt idx="77">
                  <c:v>-0.6000000000000234</c:v>
                </c:pt>
                <c:pt idx="78">
                  <c:v>-0.4000000000000234</c:v>
                </c:pt>
                <c:pt idx="79">
                  <c:v>-0.20000000000002338</c:v>
                </c:pt>
                <c:pt idx="80">
                  <c:v>-2.3370194668359545E-14</c:v>
                </c:pt>
                <c:pt idx="81">
                  <c:v>0.19999999999997664</c:v>
                </c:pt>
                <c:pt idx="82">
                  <c:v>0.39999999999997665</c:v>
                </c:pt>
                <c:pt idx="83">
                  <c:v>0.5999999999999767</c:v>
                </c:pt>
                <c:pt idx="84">
                  <c:v>0.7999999999999767</c:v>
                </c:pt>
                <c:pt idx="85">
                  <c:v>0.9999999999999767</c:v>
                </c:pt>
                <c:pt idx="86">
                  <c:v>1.1999999999999766</c:v>
                </c:pt>
                <c:pt idx="87">
                  <c:v>1.3999999999999766</c:v>
                </c:pt>
                <c:pt idx="88">
                  <c:v>1.5999999999999766</c:v>
                </c:pt>
                <c:pt idx="89">
                  <c:v>1.7999999999999765</c:v>
                </c:pt>
                <c:pt idx="90">
                  <c:v>1.9999999999999765</c:v>
                </c:pt>
                <c:pt idx="91">
                  <c:v>2.1999999999999766</c:v>
                </c:pt>
                <c:pt idx="92">
                  <c:v>2.399999999999977</c:v>
                </c:pt>
                <c:pt idx="93">
                  <c:v>2.599999999999977</c:v>
                </c:pt>
                <c:pt idx="94">
                  <c:v>2.799999999999977</c:v>
                </c:pt>
                <c:pt idx="95">
                  <c:v>2.9999999999999774</c:v>
                </c:pt>
                <c:pt idx="96">
                  <c:v>3.1999999999999775</c:v>
                </c:pt>
                <c:pt idx="97">
                  <c:v>3.3999999999999777</c:v>
                </c:pt>
                <c:pt idx="98">
                  <c:v>3.599999999999978</c:v>
                </c:pt>
                <c:pt idx="99">
                  <c:v>3.799999999999978</c:v>
                </c:pt>
                <c:pt idx="100">
                  <c:v>3.9999999999999782</c:v>
                </c:pt>
                <c:pt idx="101">
                  <c:v>4.199999999999978</c:v>
                </c:pt>
                <c:pt idx="102">
                  <c:v>4.399999999999978</c:v>
                </c:pt>
                <c:pt idx="103">
                  <c:v>4.599999999999978</c:v>
                </c:pt>
                <c:pt idx="104">
                  <c:v>4.7999999999999785</c:v>
                </c:pt>
                <c:pt idx="105">
                  <c:v>4.999999999999979</c:v>
                </c:pt>
                <c:pt idx="106">
                  <c:v>5.199999999999979</c:v>
                </c:pt>
                <c:pt idx="107">
                  <c:v>5.399999999999979</c:v>
                </c:pt>
                <c:pt idx="108">
                  <c:v>5.599999999999979</c:v>
                </c:pt>
                <c:pt idx="109">
                  <c:v>5.799999999999979</c:v>
                </c:pt>
                <c:pt idx="110">
                  <c:v>5.99999999999998</c:v>
                </c:pt>
                <c:pt idx="111">
                  <c:v>6.19999999999998</c:v>
                </c:pt>
                <c:pt idx="112">
                  <c:v>6.39999999999998</c:v>
                </c:pt>
                <c:pt idx="113">
                  <c:v>6.59999999999998</c:v>
                </c:pt>
                <c:pt idx="114">
                  <c:v>6.79999999999998</c:v>
                </c:pt>
                <c:pt idx="115">
                  <c:v>6.9999999999999805</c:v>
                </c:pt>
                <c:pt idx="116">
                  <c:v>7.199999999999981</c:v>
                </c:pt>
                <c:pt idx="117">
                  <c:v>7.399999999999981</c:v>
                </c:pt>
                <c:pt idx="118">
                  <c:v>7.599999999999981</c:v>
                </c:pt>
                <c:pt idx="119">
                  <c:v>7.799999999999981</c:v>
                </c:pt>
                <c:pt idx="120">
                  <c:v>7.999999999999981</c:v>
                </c:pt>
                <c:pt idx="121">
                  <c:v>8.199999999999982</c:v>
                </c:pt>
                <c:pt idx="122">
                  <c:v>8.39999999999998</c:v>
                </c:pt>
                <c:pt idx="123">
                  <c:v>8.59999999999998</c:v>
                </c:pt>
                <c:pt idx="124">
                  <c:v>8.79999999999998</c:v>
                </c:pt>
                <c:pt idx="125">
                  <c:v>8.999999999999979</c:v>
                </c:pt>
                <c:pt idx="126">
                  <c:v>9.199999999999978</c:v>
                </c:pt>
                <c:pt idx="127">
                  <c:v>9.399999999999977</c:v>
                </c:pt>
                <c:pt idx="128">
                  <c:v>9.599999999999977</c:v>
                </c:pt>
                <c:pt idx="129">
                  <c:v>9.799999999999976</c:v>
                </c:pt>
                <c:pt idx="130">
                  <c:v>9.999999999999975</c:v>
                </c:pt>
                <c:pt idx="131">
                  <c:v>10.199999999999974</c:v>
                </c:pt>
                <c:pt idx="132">
                  <c:v>10.399999999999974</c:v>
                </c:pt>
                <c:pt idx="133">
                  <c:v>10.599999999999973</c:v>
                </c:pt>
                <c:pt idx="134">
                  <c:v>10.799999999999972</c:v>
                </c:pt>
                <c:pt idx="135">
                  <c:v>10.999999999999972</c:v>
                </c:pt>
                <c:pt idx="136">
                  <c:v>11.19999999999997</c:v>
                </c:pt>
                <c:pt idx="137">
                  <c:v>11.39999999999997</c:v>
                </c:pt>
                <c:pt idx="138">
                  <c:v>11.59999999999997</c:v>
                </c:pt>
                <c:pt idx="139">
                  <c:v>11.799999999999969</c:v>
                </c:pt>
                <c:pt idx="140">
                  <c:v>11.999999999999968</c:v>
                </c:pt>
                <c:pt idx="141">
                  <c:v>12.199999999999967</c:v>
                </c:pt>
                <c:pt idx="142">
                  <c:v>12.399999999999967</c:v>
                </c:pt>
                <c:pt idx="143">
                  <c:v>12.599999999999966</c:v>
                </c:pt>
                <c:pt idx="144">
                  <c:v>12.799999999999965</c:v>
                </c:pt>
                <c:pt idx="145">
                  <c:v>12.999999999999964</c:v>
                </c:pt>
                <c:pt idx="146">
                  <c:v>13.199999999999964</c:v>
                </c:pt>
                <c:pt idx="147">
                  <c:v>13.399999999999963</c:v>
                </c:pt>
                <c:pt idx="148">
                  <c:v>13.599999999999962</c:v>
                </c:pt>
                <c:pt idx="149">
                  <c:v>13.799999999999962</c:v>
                </c:pt>
                <c:pt idx="150">
                  <c:v>13.999999999999961</c:v>
                </c:pt>
                <c:pt idx="151">
                  <c:v>14.19999999999996</c:v>
                </c:pt>
                <c:pt idx="152">
                  <c:v>14.39999999999996</c:v>
                </c:pt>
                <c:pt idx="153">
                  <c:v>14.599999999999959</c:v>
                </c:pt>
                <c:pt idx="154">
                  <c:v>14.799999999999958</c:v>
                </c:pt>
                <c:pt idx="155">
                  <c:v>14.999999999999957</c:v>
                </c:pt>
                <c:pt idx="156">
                  <c:v>15.199999999999957</c:v>
                </c:pt>
                <c:pt idx="157">
                  <c:v>15.399999999999956</c:v>
                </c:pt>
                <c:pt idx="158">
                  <c:v>15.599999999999955</c:v>
                </c:pt>
                <c:pt idx="159">
                  <c:v>15.799999999999955</c:v>
                </c:pt>
                <c:pt idx="160">
                  <c:v>15.999999999999954</c:v>
                </c:pt>
              </c:numCache>
            </c:numRef>
          </c:xVal>
          <c:yVal>
            <c:numRef>
              <c:f>Comparison!$T$5:$T$165</c:f>
              <c:numCache>
                <c:ptCount val="161"/>
                <c:pt idx="0">
                  <c:v>294</c:v>
                </c:pt>
                <c:pt idx="1">
                  <c:v>287.04</c:v>
                </c:pt>
                <c:pt idx="2">
                  <c:v>280.16</c:v>
                </c:pt>
                <c:pt idx="3">
                  <c:v>273.36000000000007</c:v>
                </c:pt>
                <c:pt idx="4">
                  <c:v>266.6400000000001</c:v>
                </c:pt>
                <c:pt idx="5">
                  <c:v>260.0000000000001</c:v>
                </c:pt>
                <c:pt idx="6">
                  <c:v>253.44000000000017</c:v>
                </c:pt>
                <c:pt idx="7">
                  <c:v>246.96000000000015</c:v>
                </c:pt>
                <c:pt idx="8">
                  <c:v>240.56000000000017</c:v>
                </c:pt>
                <c:pt idx="9">
                  <c:v>234.2400000000002</c:v>
                </c:pt>
                <c:pt idx="10">
                  <c:v>228.00000000000023</c:v>
                </c:pt>
                <c:pt idx="11">
                  <c:v>221.84000000000026</c:v>
                </c:pt>
                <c:pt idx="12">
                  <c:v>215.76000000000028</c:v>
                </c:pt>
                <c:pt idx="13">
                  <c:v>209.76000000000028</c:v>
                </c:pt>
                <c:pt idx="14">
                  <c:v>203.8400000000003</c:v>
                </c:pt>
                <c:pt idx="15">
                  <c:v>198.0000000000003</c:v>
                </c:pt>
                <c:pt idx="16">
                  <c:v>192.24000000000032</c:v>
                </c:pt>
                <c:pt idx="17">
                  <c:v>186.56000000000034</c:v>
                </c:pt>
                <c:pt idx="18">
                  <c:v>180.96000000000035</c:v>
                </c:pt>
                <c:pt idx="19">
                  <c:v>175.44000000000034</c:v>
                </c:pt>
                <c:pt idx="20">
                  <c:v>170.0000000000004</c:v>
                </c:pt>
                <c:pt idx="21">
                  <c:v>164.64000000000038</c:v>
                </c:pt>
                <c:pt idx="22">
                  <c:v>159.3600000000004</c:v>
                </c:pt>
                <c:pt idx="23">
                  <c:v>154.16000000000042</c:v>
                </c:pt>
                <c:pt idx="24">
                  <c:v>149.04000000000042</c:v>
                </c:pt>
                <c:pt idx="25">
                  <c:v>144.00000000000045</c:v>
                </c:pt>
                <c:pt idx="26">
                  <c:v>139.04000000000045</c:v>
                </c:pt>
                <c:pt idx="27">
                  <c:v>134.16000000000048</c:v>
                </c:pt>
                <c:pt idx="28">
                  <c:v>129.36000000000047</c:v>
                </c:pt>
                <c:pt idx="29">
                  <c:v>124.64000000000047</c:v>
                </c:pt>
                <c:pt idx="30">
                  <c:v>120.00000000000048</c:v>
                </c:pt>
                <c:pt idx="31">
                  <c:v>115.4400000000005</c:v>
                </c:pt>
                <c:pt idx="32">
                  <c:v>110.9600000000005</c:v>
                </c:pt>
                <c:pt idx="33">
                  <c:v>106.56000000000051</c:v>
                </c:pt>
                <c:pt idx="34">
                  <c:v>102.24000000000052</c:v>
                </c:pt>
                <c:pt idx="35">
                  <c:v>98.00000000000053</c:v>
                </c:pt>
                <c:pt idx="36">
                  <c:v>93.84000000000053</c:v>
                </c:pt>
                <c:pt idx="37">
                  <c:v>89.76000000000053</c:v>
                </c:pt>
                <c:pt idx="38">
                  <c:v>85.76000000000053</c:v>
                </c:pt>
                <c:pt idx="39">
                  <c:v>81.84000000000053</c:v>
                </c:pt>
                <c:pt idx="40">
                  <c:v>78.00000000000054</c:v>
                </c:pt>
                <c:pt idx="41">
                  <c:v>74.24000000000052</c:v>
                </c:pt>
                <c:pt idx="42">
                  <c:v>70.56000000000051</c:v>
                </c:pt>
                <c:pt idx="43">
                  <c:v>66.96000000000049</c:v>
                </c:pt>
                <c:pt idx="44">
                  <c:v>63.44000000000048</c:v>
                </c:pt>
                <c:pt idx="45">
                  <c:v>60.00000000000047</c:v>
                </c:pt>
                <c:pt idx="46">
                  <c:v>56.640000000000455</c:v>
                </c:pt>
                <c:pt idx="47">
                  <c:v>53.36000000000044</c:v>
                </c:pt>
                <c:pt idx="48">
                  <c:v>50.16000000000043</c:v>
                </c:pt>
                <c:pt idx="49">
                  <c:v>47.04000000000041</c:v>
                </c:pt>
                <c:pt idx="50">
                  <c:v>44.0000000000004</c:v>
                </c:pt>
                <c:pt idx="51">
                  <c:v>41.04000000000039</c:v>
                </c:pt>
                <c:pt idx="52">
                  <c:v>38.16000000000037</c:v>
                </c:pt>
                <c:pt idx="53">
                  <c:v>35.360000000000355</c:v>
                </c:pt>
                <c:pt idx="54">
                  <c:v>32.64000000000035</c:v>
                </c:pt>
                <c:pt idx="55">
                  <c:v>30.000000000000334</c:v>
                </c:pt>
                <c:pt idx="56">
                  <c:v>27.440000000000325</c:v>
                </c:pt>
                <c:pt idx="57">
                  <c:v>24.960000000000306</c:v>
                </c:pt>
                <c:pt idx="58">
                  <c:v>22.5600000000003</c:v>
                </c:pt>
                <c:pt idx="59">
                  <c:v>20.240000000000286</c:v>
                </c:pt>
                <c:pt idx="60">
                  <c:v>18.000000000000274</c:v>
                </c:pt>
                <c:pt idx="61">
                  <c:v>15.84000000000026</c:v>
                </c:pt>
                <c:pt idx="62">
                  <c:v>13.76000000000025</c:v>
                </c:pt>
                <c:pt idx="63">
                  <c:v>11.76000000000024</c:v>
                </c:pt>
                <c:pt idx="64">
                  <c:v>9.840000000000227</c:v>
                </c:pt>
                <c:pt idx="65">
                  <c:v>8.000000000000213</c:v>
                </c:pt>
                <c:pt idx="66">
                  <c:v>6.2400000000002045</c:v>
                </c:pt>
                <c:pt idx="67">
                  <c:v>4.560000000000194</c:v>
                </c:pt>
                <c:pt idx="68">
                  <c:v>2.960000000000182</c:v>
                </c:pt>
                <c:pt idx="69">
                  <c:v>1.4400000000001718</c:v>
                </c:pt>
                <c:pt idx="70">
                  <c:v>1.616484723854228E-13</c:v>
                </c:pt>
                <c:pt idx="71">
                  <c:v>-1.3599999999998467</c:v>
                </c:pt>
                <c:pt idx="72">
                  <c:v>-2.639999999999856</c:v>
                </c:pt>
                <c:pt idx="73">
                  <c:v>-3.8399999999998657</c:v>
                </c:pt>
                <c:pt idx="74">
                  <c:v>-4.959999999999875</c:v>
                </c:pt>
                <c:pt idx="75">
                  <c:v>-5.999999999999883</c:v>
                </c:pt>
                <c:pt idx="76">
                  <c:v>-6.9599999999998925</c:v>
                </c:pt>
                <c:pt idx="77">
                  <c:v>-7.839999999999902</c:v>
                </c:pt>
                <c:pt idx="78">
                  <c:v>-8.639999999999912</c:v>
                </c:pt>
                <c:pt idx="79">
                  <c:v>-9.359999999999921</c:v>
                </c:pt>
                <c:pt idx="80">
                  <c:v>-9.99999999999993</c:v>
                </c:pt>
                <c:pt idx="81">
                  <c:v>-10.559999999999938</c:v>
                </c:pt>
                <c:pt idx="82">
                  <c:v>-11.03999999999995</c:v>
                </c:pt>
                <c:pt idx="83">
                  <c:v>-11.439999999999959</c:v>
                </c:pt>
                <c:pt idx="84">
                  <c:v>-11.759999999999968</c:v>
                </c:pt>
                <c:pt idx="85">
                  <c:v>-11.999999999999977</c:v>
                </c:pt>
                <c:pt idx="86">
                  <c:v>-12.159999999999986</c:v>
                </c:pt>
                <c:pt idx="87">
                  <c:v>-12.239999999999995</c:v>
                </c:pt>
                <c:pt idx="88">
                  <c:v>-12.240000000000006</c:v>
                </c:pt>
                <c:pt idx="89">
                  <c:v>-12.160000000000014</c:v>
                </c:pt>
                <c:pt idx="90">
                  <c:v>-12.000000000000023</c:v>
                </c:pt>
                <c:pt idx="91">
                  <c:v>-11.760000000000034</c:v>
                </c:pt>
                <c:pt idx="92">
                  <c:v>-11.44000000000004</c:v>
                </c:pt>
                <c:pt idx="93">
                  <c:v>-11.04000000000005</c:v>
                </c:pt>
                <c:pt idx="94">
                  <c:v>-10.56000000000006</c:v>
                </c:pt>
                <c:pt idx="95">
                  <c:v>-10.000000000000068</c:v>
                </c:pt>
                <c:pt idx="96">
                  <c:v>-9.360000000000076</c:v>
                </c:pt>
                <c:pt idx="97">
                  <c:v>-8.640000000000086</c:v>
                </c:pt>
                <c:pt idx="98">
                  <c:v>-7.840000000000092</c:v>
                </c:pt>
                <c:pt idx="99">
                  <c:v>-6.960000000000102</c:v>
                </c:pt>
                <c:pt idx="100">
                  <c:v>-6.000000000000108</c:v>
                </c:pt>
                <c:pt idx="101">
                  <c:v>-4.960000000000118</c:v>
                </c:pt>
                <c:pt idx="102">
                  <c:v>-3.8400000000001278</c:v>
                </c:pt>
                <c:pt idx="103">
                  <c:v>-2.640000000000134</c:v>
                </c:pt>
                <c:pt idx="104">
                  <c:v>-1.3600000000001415</c:v>
                </c:pt>
                <c:pt idx="105">
                  <c:v>-1.4921397450962104E-13</c:v>
                </c:pt>
                <c:pt idx="106">
                  <c:v>1.4399999999998414</c:v>
                </c:pt>
                <c:pt idx="107">
                  <c:v>2.959999999999834</c:v>
                </c:pt>
                <c:pt idx="108">
                  <c:v>4.559999999999832</c:v>
                </c:pt>
                <c:pt idx="109">
                  <c:v>6.239999999999821</c:v>
                </c:pt>
                <c:pt idx="110">
                  <c:v>7.999999999999819</c:v>
                </c:pt>
                <c:pt idx="111">
                  <c:v>9.839999999999812</c:v>
                </c:pt>
                <c:pt idx="112">
                  <c:v>11.759999999999806</c:v>
                </c:pt>
                <c:pt idx="113">
                  <c:v>13.759999999999799</c:v>
                </c:pt>
                <c:pt idx="114">
                  <c:v>15.83999999999979</c:v>
                </c:pt>
                <c:pt idx="115">
                  <c:v>17.999999999999787</c:v>
                </c:pt>
                <c:pt idx="116">
                  <c:v>20.239999999999778</c:v>
                </c:pt>
                <c:pt idx="117">
                  <c:v>22.559999999999775</c:v>
                </c:pt>
                <c:pt idx="118">
                  <c:v>24.959999999999766</c:v>
                </c:pt>
                <c:pt idx="119">
                  <c:v>27.439999999999763</c:v>
                </c:pt>
                <c:pt idx="120">
                  <c:v>29.99999999999976</c:v>
                </c:pt>
                <c:pt idx="121">
                  <c:v>32.63999999999975</c:v>
                </c:pt>
                <c:pt idx="122">
                  <c:v>35.35999999999973</c:v>
                </c:pt>
                <c:pt idx="123">
                  <c:v>38.15999999999971</c:v>
                </c:pt>
                <c:pt idx="124">
                  <c:v>41.03999999999971</c:v>
                </c:pt>
                <c:pt idx="125">
                  <c:v>43.99999999999968</c:v>
                </c:pt>
                <c:pt idx="126">
                  <c:v>47.03999999999965</c:v>
                </c:pt>
                <c:pt idx="127">
                  <c:v>50.15999999999964</c:v>
                </c:pt>
                <c:pt idx="128">
                  <c:v>53.35999999999963</c:v>
                </c:pt>
                <c:pt idx="129">
                  <c:v>56.63999999999959</c:v>
                </c:pt>
                <c:pt idx="130">
                  <c:v>59.999999999999574</c:v>
                </c:pt>
                <c:pt idx="131">
                  <c:v>63.43999999999956</c:v>
                </c:pt>
                <c:pt idx="132">
                  <c:v>66.95999999999954</c:v>
                </c:pt>
                <c:pt idx="133">
                  <c:v>70.55999999999952</c:v>
                </c:pt>
                <c:pt idx="134">
                  <c:v>74.23999999999948</c:v>
                </c:pt>
                <c:pt idx="135">
                  <c:v>77.99999999999946</c:v>
                </c:pt>
                <c:pt idx="136">
                  <c:v>81.83999999999943</c:v>
                </c:pt>
                <c:pt idx="137">
                  <c:v>85.75999999999942</c:v>
                </c:pt>
                <c:pt idx="138">
                  <c:v>89.75999999999938</c:v>
                </c:pt>
                <c:pt idx="139">
                  <c:v>93.83999999999936</c:v>
                </c:pt>
                <c:pt idx="140">
                  <c:v>97.99999999999933</c:v>
                </c:pt>
                <c:pt idx="141">
                  <c:v>102.2399999999993</c:v>
                </c:pt>
                <c:pt idx="142">
                  <c:v>106.55999999999926</c:v>
                </c:pt>
                <c:pt idx="143">
                  <c:v>110.95999999999924</c:v>
                </c:pt>
                <c:pt idx="144">
                  <c:v>115.43999999999923</c:v>
                </c:pt>
                <c:pt idx="145">
                  <c:v>119.9999999999992</c:v>
                </c:pt>
                <c:pt idx="146">
                  <c:v>124.63999999999913</c:v>
                </c:pt>
                <c:pt idx="147">
                  <c:v>129.3599999999991</c:v>
                </c:pt>
                <c:pt idx="148">
                  <c:v>134.15999999999912</c:v>
                </c:pt>
                <c:pt idx="149">
                  <c:v>139.03999999999905</c:v>
                </c:pt>
                <c:pt idx="150">
                  <c:v>143.99999999999903</c:v>
                </c:pt>
                <c:pt idx="151">
                  <c:v>149.039999999999</c:v>
                </c:pt>
                <c:pt idx="152">
                  <c:v>154.15999999999894</c:v>
                </c:pt>
                <c:pt idx="153">
                  <c:v>159.35999999999893</c:v>
                </c:pt>
                <c:pt idx="154">
                  <c:v>164.6399999999989</c:v>
                </c:pt>
                <c:pt idx="155">
                  <c:v>169.99999999999886</c:v>
                </c:pt>
                <c:pt idx="156">
                  <c:v>175.4399999999988</c:v>
                </c:pt>
                <c:pt idx="157">
                  <c:v>180.95999999999876</c:v>
                </c:pt>
                <c:pt idx="158">
                  <c:v>186.55999999999872</c:v>
                </c:pt>
                <c:pt idx="159">
                  <c:v>192.2399999999987</c:v>
                </c:pt>
                <c:pt idx="160">
                  <c:v>197.99999999999866</c:v>
                </c:pt>
              </c:numCache>
            </c:numRef>
          </c:yVal>
          <c:smooth val="1"/>
        </c:ser>
        <c:ser>
          <c:idx val="1"/>
          <c:order val="1"/>
          <c:tx>
            <c:v>y = a(x - p)(x - q)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Comparison!$S$5:$S$165</c:f>
              <c:numCache>
                <c:ptCount val="161"/>
                <c:pt idx="0">
                  <c:v>-16</c:v>
                </c:pt>
                <c:pt idx="1">
                  <c:v>-15.8</c:v>
                </c:pt>
                <c:pt idx="2">
                  <c:v>-15.600000000000001</c:v>
                </c:pt>
                <c:pt idx="3">
                  <c:v>-15.400000000000002</c:v>
                </c:pt>
                <c:pt idx="4">
                  <c:v>-15.200000000000003</c:v>
                </c:pt>
                <c:pt idx="5">
                  <c:v>-15.000000000000004</c:v>
                </c:pt>
                <c:pt idx="6">
                  <c:v>-14.800000000000004</c:v>
                </c:pt>
                <c:pt idx="7">
                  <c:v>-14.600000000000005</c:v>
                </c:pt>
                <c:pt idx="8">
                  <c:v>-14.400000000000006</c:v>
                </c:pt>
                <c:pt idx="9">
                  <c:v>-14.200000000000006</c:v>
                </c:pt>
                <c:pt idx="10">
                  <c:v>-14.000000000000007</c:v>
                </c:pt>
                <c:pt idx="11">
                  <c:v>-13.800000000000008</c:v>
                </c:pt>
                <c:pt idx="12">
                  <c:v>-13.600000000000009</c:v>
                </c:pt>
                <c:pt idx="13">
                  <c:v>-13.40000000000001</c:v>
                </c:pt>
                <c:pt idx="14">
                  <c:v>-13.20000000000001</c:v>
                </c:pt>
                <c:pt idx="15">
                  <c:v>-13.00000000000001</c:v>
                </c:pt>
                <c:pt idx="16">
                  <c:v>-12.800000000000011</c:v>
                </c:pt>
                <c:pt idx="17">
                  <c:v>-12.600000000000012</c:v>
                </c:pt>
                <c:pt idx="18">
                  <c:v>-12.400000000000013</c:v>
                </c:pt>
                <c:pt idx="19">
                  <c:v>-12.200000000000014</c:v>
                </c:pt>
                <c:pt idx="20">
                  <c:v>-12.000000000000014</c:v>
                </c:pt>
                <c:pt idx="21">
                  <c:v>-11.800000000000015</c:v>
                </c:pt>
                <c:pt idx="22">
                  <c:v>-11.600000000000016</c:v>
                </c:pt>
                <c:pt idx="23">
                  <c:v>-11.400000000000016</c:v>
                </c:pt>
                <c:pt idx="24">
                  <c:v>-11.200000000000017</c:v>
                </c:pt>
                <c:pt idx="25">
                  <c:v>-11.000000000000018</c:v>
                </c:pt>
                <c:pt idx="26">
                  <c:v>-10.800000000000018</c:v>
                </c:pt>
                <c:pt idx="27">
                  <c:v>-10.60000000000002</c:v>
                </c:pt>
                <c:pt idx="28">
                  <c:v>-10.40000000000002</c:v>
                </c:pt>
                <c:pt idx="29">
                  <c:v>-10.20000000000002</c:v>
                </c:pt>
                <c:pt idx="30">
                  <c:v>-10.000000000000021</c:v>
                </c:pt>
                <c:pt idx="31">
                  <c:v>-9.800000000000022</c:v>
                </c:pt>
                <c:pt idx="32">
                  <c:v>-9.600000000000023</c:v>
                </c:pt>
                <c:pt idx="33">
                  <c:v>-9.400000000000023</c:v>
                </c:pt>
                <c:pt idx="34">
                  <c:v>-9.200000000000024</c:v>
                </c:pt>
                <c:pt idx="35">
                  <c:v>-9.000000000000025</c:v>
                </c:pt>
                <c:pt idx="36">
                  <c:v>-8.800000000000026</c:v>
                </c:pt>
                <c:pt idx="37">
                  <c:v>-8.600000000000026</c:v>
                </c:pt>
                <c:pt idx="38">
                  <c:v>-8.400000000000027</c:v>
                </c:pt>
                <c:pt idx="39">
                  <c:v>-8.200000000000028</c:v>
                </c:pt>
                <c:pt idx="40">
                  <c:v>-8.000000000000028</c:v>
                </c:pt>
                <c:pt idx="41">
                  <c:v>-7.800000000000028</c:v>
                </c:pt>
                <c:pt idx="42">
                  <c:v>-7.600000000000028</c:v>
                </c:pt>
                <c:pt idx="43">
                  <c:v>-7.400000000000028</c:v>
                </c:pt>
                <c:pt idx="44">
                  <c:v>-7.200000000000028</c:v>
                </c:pt>
                <c:pt idx="45">
                  <c:v>-7.0000000000000275</c:v>
                </c:pt>
                <c:pt idx="46">
                  <c:v>-6.800000000000027</c:v>
                </c:pt>
                <c:pt idx="47">
                  <c:v>-6.600000000000027</c:v>
                </c:pt>
                <c:pt idx="48">
                  <c:v>-6.400000000000027</c:v>
                </c:pt>
                <c:pt idx="49">
                  <c:v>-6.200000000000027</c:v>
                </c:pt>
                <c:pt idx="50">
                  <c:v>-6.000000000000027</c:v>
                </c:pt>
                <c:pt idx="51">
                  <c:v>-5.8000000000000265</c:v>
                </c:pt>
                <c:pt idx="52">
                  <c:v>-5.600000000000026</c:v>
                </c:pt>
                <c:pt idx="53">
                  <c:v>-5.400000000000026</c:v>
                </c:pt>
                <c:pt idx="54">
                  <c:v>-5.200000000000026</c:v>
                </c:pt>
                <c:pt idx="55">
                  <c:v>-5.000000000000026</c:v>
                </c:pt>
                <c:pt idx="56">
                  <c:v>-4.800000000000026</c:v>
                </c:pt>
                <c:pt idx="57">
                  <c:v>-4.600000000000025</c:v>
                </c:pt>
                <c:pt idx="58">
                  <c:v>-4.400000000000025</c:v>
                </c:pt>
                <c:pt idx="59">
                  <c:v>-4.200000000000025</c:v>
                </c:pt>
                <c:pt idx="60">
                  <c:v>-4.000000000000025</c:v>
                </c:pt>
                <c:pt idx="61">
                  <c:v>-3.8000000000000247</c:v>
                </c:pt>
                <c:pt idx="62">
                  <c:v>-3.6000000000000245</c:v>
                </c:pt>
                <c:pt idx="63">
                  <c:v>-3.4000000000000243</c:v>
                </c:pt>
                <c:pt idx="64">
                  <c:v>-3.200000000000024</c:v>
                </c:pt>
                <c:pt idx="65">
                  <c:v>-3.000000000000024</c:v>
                </c:pt>
                <c:pt idx="66">
                  <c:v>-2.800000000000024</c:v>
                </c:pt>
                <c:pt idx="67">
                  <c:v>-2.6000000000000236</c:v>
                </c:pt>
                <c:pt idx="68">
                  <c:v>-2.4000000000000234</c:v>
                </c:pt>
                <c:pt idx="69">
                  <c:v>-2.2000000000000233</c:v>
                </c:pt>
                <c:pt idx="70">
                  <c:v>-2.000000000000023</c:v>
                </c:pt>
                <c:pt idx="71">
                  <c:v>-1.8000000000000231</c:v>
                </c:pt>
                <c:pt idx="72">
                  <c:v>-1.6000000000000232</c:v>
                </c:pt>
                <c:pt idx="73">
                  <c:v>-1.4000000000000232</c:v>
                </c:pt>
                <c:pt idx="74">
                  <c:v>-1.2000000000000233</c:v>
                </c:pt>
                <c:pt idx="75">
                  <c:v>-1.0000000000000233</c:v>
                </c:pt>
                <c:pt idx="76">
                  <c:v>-0.8000000000000234</c:v>
                </c:pt>
                <c:pt idx="77">
                  <c:v>-0.6000000000000234</c:v>
                </c:pt>
                <c:pt idx="78">
                  <c:v>-0.4000000000000234</c:v>
                </c:pt>
                <c:pt idx="79">
                  <c:v>-0.20000000000002338</c:v>
                </c:pt>
                <c:pt idx="80">
                  <c:v>-2.3370194668359545E-14</c:v>
                </c:pt>
                <c:pt idx="81">
                  <c:v>0.19999999999997664</c:v>
                </c:pt>
                <c:pt idx="82">
                  <c:v>0.39999999999997665</c:v>
                </c:pt>
                <c:pt idx="83">
                  <c:v>0.5999999999999767</c:v>
                </c:pt>
                <c:pt idx="84">
                  <c:v>0.7999999999999767</c:v>
                </c:pt>
                <c:pt idx="85">
                  <c:v>0.9999999999999767</c:v>
                </c:pt>
                <c:pt idx="86">
                  <c:v>1.1999999999999766</c:v>
                </c:pt>
                <c:pt idx="87">
                  <c:v>1.3999999999999766</c:v>
                </c:pt>
                <c:pt idx="88">
                  <c:v>1.5999999999999766</c:v>
                </c:pt>
                <c:pt idx="89">
                  <c:v>1.7999999999999765</c:v>
                </c:pt>
                <c:pt idx="90">
                  <c:v>1.9999999999999765</c:v>
                </c:pt>
                <c:pt idx="91">
                  <c:v>2.1999999999999766</c:v>
                </c:pt>
                <c:pt idx="92">
                  <c:v>2.399999999999977</c:v>
                </c:pt>
                <c:pt idx="93">
                  <c:v>2.599999999999977</c:v>
                </c:pt>
                <c:pt idx="94">
                  <c:v>2.799999999999977</c:v>
                </c:pt>
                <c:pt idx="95">
                  <c:v>2.9999999999999774</c:v>
                </c:pt>
                <c:pt idx="96">
                  <c:v>3.1999999999999775</c:v>
                </c:pt>
                <c:pt idx="97">
                  <c:v>3.3999999999999777</c:v>
                </c:pt>
                <c:pt idx="98">
                  <c:v>3.599999999999978</c:v>
                </c:pt>
                <c:pt idx="99">
                  <c:v>3.799999999999978</c:v>
                </c:pt>
                <c:pt idx="100">
                  <c:v>3.9999999999999782</c:v>
                </c:pt>
                <c:pt idx="101">
                  <c:v>4.199999999999978</c:v>
                </c:pt>
                <c:pt idx="102">
                  <c:v>4.399999999999978</c:v>
                </c:pt>
                <c:pt idx="103">
                  <c:v>4.599999999999978</c:v>
                </c:pt>
                <c:pt idx="104">
                  <c:v>4.7999999999999785</c:v>
                </c:pt>
                <c:pt idx="105">
                  <c:v>4.999999999999979</c:v>
                </c:pt>
                <c:pt idx="106">
                  <c:v>5.199999999999979</c:v>
                </c:pt>
                <c:pt idx="107">
                  <c:v>5.399999999999979</c:v>
                </c:pt>
                <c:pt idx="108">
                  <c:v>5.599999999999979</c:v>
                </c:pt>
                <c:pt idx="109">
                  <c:v>5.799999999999979</c:v>
                </c:pt>
                <c:pt idx="110">
                  <c:v>5.99999999999998</c:v>
                </c:pt>
                <c:pt idx="111">
                  <c:v>6.19999999999998</c:v>
                </c:pt>
                <c:pt idx="112">
                  <c:v>6.39999999999998</c:v>
                </c:pt>
                <c:pt idx="113">
                  <c:v>6.59999999999998</c:v>
                </c:pt>
                <c:pt idx="114">
                  <c:v>6.79999999999998</c:v>
                </c:pt>
                <c:pt idx="115">
                  <c:v>6.9999999999999805</c:v>
                </c:pt>
                <c:pt idx="116">
                  <c:v>7.199999999999981</c:v>
                </c:pt>
                <c:pt idx="117">
                  <c:v>7.399999999999981</c:v>
                </c:pt>
                <c:pt idx="118">
                  <c:v>7.599999999999981</c:v>
                </c:pt>
                <c:pt idx="119">
                  <c:v>7.799999999999981</c:v>
                </c:pt>
                <c:pt idx="120">
                  <c:v>7.999999999999981</c:v>
                </c:pt>
                <c:pt idx="121">
                  <c:v>8.199999999999982</c:v>
                </c:pt>
                <c:pt idx="122">
                  <c:v>8.39999999999998</c:v>
                </c:pt>
                <c:pt idx="123">
                  <c:v>8.59999999999998</c:v>
                </c:pt>
                <c:pt idx="124">
                  <c:v>8.79999999999998</c:v>
                </c:pt>
                <c:pt idx="125">
                  <c:v>8.999999999999979</c:v>
                </c:pt>
                <c:pt idx="126">
                  <c:v>9.199999999999978</c:v>
                </c:pt>
                <c:pt idx="127">
                  <c:v>9.399999999999977</c:v>
                </c:pt>
                <c:pt idx="128">
                  <c:v>9.599999999999977</c:v>
                </c:pt>
                <c:pt idx="129">
                  <c:v>9.799999999999976</c:v>
                </c:pt>
                <c:pt idx="130">
                  <c:v>9.999999999999975</c:v>
                </c:pt>
                <c:pt idx="131">
                  <c:v>10.199999999999974</c:v>
                </c:pt>
                <c:pt idx="132">
                  <c:v>10.399999999999974</c:v>
                </c:pt>
                <c:pt idx="133">
                  <c:v>10.599999999999973</c:v>
                </c:pt>
                <c:pt idx="134">
                  <c:v>10.799999999999972</c:v>
                </c:pt>
                <c:pt idx="135">
                  <c:v>10.999999999999972</c:v>
                </c:pt>
                <c:pt idx="136">
                  <c:v>11.19999999999997</c:v>
                </c:pt>
                <c:pt idx="137">
                  <c:v>11.39999999999997</c:v>
                </c:pt>
                <c:pt idx="138">
                  <c:v>11.59999999999997</c:v>
                </c:pt>
                <c:pt idx="139">
                  <c:v>11.799999999999969</c:v>
                </c:pt>
                <c:pt idx="140">
                  <c:v>11.999999999999968</c:v>
                </c:pt>
                <c:pt idx="141">
                  <c:v>12.199999999999967</c:v>
                </c:pt>
                <c:pt idx="142">
                  <c:v>12.399999999999967</c:v>
                </c:pt>
                <c:pt idx="143">
                  <c:v>12.599999999999966</c:v>
                </c:pt>
                <c:pt idx="144">
                  <c:v>12.799999999999965</c:v>
                </c:pt>
                <c:pt idx="145">
                  <c:v>12.999999999999964</c:v>
                </c:pt>
                <c:pt idx="146">
                  <c:v>13.199999999999964</c:v>
                </c:pt>
                <c:pt idx="147">
                  <c:v>13.399999999999963</c:v>
                </c:pt>
                <c:pt idx="148">
                  <c:v>13.599999999999962</c:v>
                </c:pt>
                <c:pt idx="149">
                  <c:v>13.799999999999962</c:v>
                </c:pt>
                <c:pt idx="150">
                  <c:v>13.999999999999961</c:v>
                </c:pt>
                <c:pt idx="151">
                  <c:v>14.19999999999996</c:v>
                </c:pt>
                <c:pt idx="152">
                  <c:v>14.39999999999996</c:v>
                </c:pt>
                <c:pt idx="153">
                  <c:v>14.599999999999959</c:v>
                </c:pt>
                <c:pt idx="154">
                  <c:v>14.799999999999958</c:v>
                </c:pt>
                <c:pt idx="155">
                  <c:v>14.999999999999957</c:v>
                </c:pt>
                <c:pt idx="156">
                  <c:v>15.199999999999957</c:v>
                </c:pt>
                <c:pt idx="157">
                  <c:v>15.399999999999956</c:v>
                </c:pt>
                <c:pt idx="158">
                  <c:v>15.599999999999955</c:v>
                </c:pt>
                <c:pt idx="159">
                  <c:v>15.799999999999955</c:v>
                </c:pt>
                <c:pt idx="160">
                  <c:v>15.999999999999954</c:v>
                </c:pt>
              </c:numCache>
            </c:numRef>
          </c:xVal>
          <c:yVal>
            <c:numRef>
              <c:f>Comparison!$U$5:$U$165</c:f>
              <c:numCache>
                <c:ptCount val="161"/>
                <c:pt idx="0">
                  <c:v>256</c:v>
                </c:pt>
                <c:pt idx="1">
                  <c:v>249.64000000000001</c:v>
                </c:pt>
                <c:pt idx="2">
                  <c:v>243.36000000000004</c:v>
                </c:pt>
                <c:pt idx="3">
                  <c:v>237.16000000000005</c:v>
                </c:pt>
                <c:pt idx="4">
                  <c:v>231.04000000000008</c:v>
                </c:pt>
                <c:pt idx="5">
                  <c:v>225.0000000000001</c:v>
                </c:pt>
                <c:pt idx="6">
                  <c:v>219.04000000000013</c:v>
                </c:pt>
                <c:pt idx="7">
                  <c:v>213.16000000000014</c:v>
                </c:pt>
                <c:pt idx="8">
                  <c:v>207.36000000000016</c:v>
                </c:pt>
                <c:pt idx="9">
                  <c:v>201.64000000000019</c:v>
                </c:pt>
                <c:pt idx="10">
                  <c:v>196.0000000000002</c:v>
                </c:pt>
                <c:pt idx="11">
                  <c:v>190.44000000000023</c:v>
                </c:pt>
                <c:pt idx="12">
                  <c:v>184.96000000000024</c:v>
                </c:pt>
                <c:pt idx="13">
                  <c:v>179.56000000000026</c:v>
                </c:pt>
                <c:pt idx="14">
                  <c:v>174.24000000000026</c:v>
                </c:pt>
                <c:pt idx="15">
                  <c:v>169.00000000000028</c:v>
                </c:pt>
                <c:pt idx="16">
                  <c:v>163.8400000000003</c:v>
                </c:pt>
                <c:pt idx="17">
                  <c:v>158.7600000000003</c:v>
                </c:pt>
                <c:pt idx="18">
                  <c:v>153.7600000000003</c:v>
                </c:pt>
                <c:pt idx="19">
                  <c:v>148.84000000000032</c:v>
                </c:pt>
                <c:pt idx="20">
                  <c:v>144.00000000000034</c:v>
                </c:pt>
                <c:pt idx="21">
                  <c:v>139.24000000000035</c:v>
                </c:pt>
                <c:pt idx="22">
                  <c:v>134.56000000000037</c:v>
                </c:pt>
                <c:pt idx="23">
                  <c:v>129.96000000000038</c:v>
                </c:pt>
                <c:pt idx="24">
                  <c:v>125.44000000000038</c:v>
                </c:pt>
                <c:pt idx="25">
                  <c:v>121.0000000000004</c:v>
                </c:pt>
                <c:pt idx="26">
                  <c:v>116.6400000000004</c:v>
                </c:pt>
                <c:pt idx="27">
                  <c:v>112.36000000000041</c:v>
                </c:pt>
                <c:pt idx="28">
                  <c:v>108.16000000000041</c:v>
                </c:pt>
                <c:pt idx="29">
                  <c:v>104.04000000000042</c:v>
                </c:pt>
                <c:pt idx="30">
                  <c:v>100.00000000000043</c:v>
                </c:pt>
                <c:pt idx="31">
                  <c:v>96.04000000000043</c:v>
                </c:pt>
                <c:pt idx="32">
                  <c:v>92.16000000000044</c:v>
                </c:pt>
                <c:pt idx="33">
                  <c:v>88.36000000000044</c:v>
                </c:pt>
                <c:pt idx="34">
                  <c:v>84.64000000000044</c:v>
                </c:pt>
                <c:pt idx="35">
                  <c:v>81.00000000000045</c:v>
                </c:pt>
                <c:pt idx="36">
                  <c:v>77.44000000000045</c:v>
                </c:pt>
                <c:pt idx="37">
                  <c:v>73.96000000000045</c:v>
                </c:pt>
                <c:pt idx="38">
                  <c:v>70.56000000000046</c:v>
                </c:pt>
                <c:pt idx="39">
                  <c:v>67.24000000000045</c:v>
                </c:pt>
                <c:pt idx="40">
                  <c:v>64.00000000000045</c:v>
                </c:pt>
                <c:pt idx="41">
                  <c:v>60.840000000000444</c:v>
                </c:pt>
                <c:pt idx="42">
                  <c:v>57.760000000000424</c:v>
                </c:pt>
                <c:pt idx="43">
                  <c:v>54.76000000000041</c:v>
                </c:pt>
                <c:pt idx="44">
                  <c:v>51.8400000000004</c:v>
                </c:pt>
                <c:pt idx="45">
                  <c:v>49.000000000000384</c:v>
                </c:pt>
                <c:pt idx="46">
                  <c:v>46.24000000000037</c:v>
                </c:pt>
                <c:pt idx="47">
                  <c:v>43.56000000000036</c:v>
                </c:pt>
                <c:pt idx="48">
                  <c:v>40.96000000000035</c:v>
                </c:pt>
                <c:pt idx="49">
                  <c:v>38.44000000000033</c:v>
                </c:pt>
                <c:pt idx="50">
                  <c:v>36.00000000000032</c:v>
                </c:pt>
                <c:pt idx="51">
                  <c:v>33.640000000000306</c:v>
                </c:pt>
                <c:pt idx="52">
                  <c:v>31.360000000000294</c:v>
                </c:pt>
                <c:pt idx="53">
                  <c:v>29.16000000000028</c:v>
                </c:pt>
                <c:pt idx="54">
                  <c:v>27.04000000000027</c:v>
                </c:pt>
                <c:pt idx="55">
                  <c:v>25.000000000000256</c:v>
                </c:pt>
                <c:pt idx="56">
                  <c:v>23.040000000000244</c:v>
                </c:pt>
                <c:pt idx="57">
                  <c:v>21.160000000000235</c:v>
                </c:pt>
                <c:pt idx="58">
                  <c:v>19.360000000000223</c:v>
                </c:pt>
                <c:pt idx="59">
                  <c:v>17.64000000000021</c:v>
                </c:pt>
                <c:pt idx="60">
                  <c:v>16.0000000000002</c:v>
                </c:pt>
                <c:pt idx="61">
                  <c:v>14.440000000000188</c:v>
                </c:pt>
                <c:pt idx="62">
                  <c:v>12.960000000000177</c:v>
                </c:pt>
                <c:pt idx="63">
                  <c:v>11.560000000000166</c:v>
                </c:pt>
                <c:pt idx="64">
                  <c:v>10.240000000000155</c:v>
                </c:pt>
                <c:pt idx="65">
                  <c:v>9.000000000000144</c:v>
                </c:pt>
                <c:pt idx="66">
                  <c:v>7.840000000000133</c:v>
                </c:pt>
                <c:pt idx="67">
                  <c:v>6.760000000000123</c:v>
                </c:pt>
                <c:pt idx="68">
                  <c:v>5.760000000000113</c:v>
                </c:pt>
                <c:pt idx="69">
                  <c:v>4.840000000000102</c:v>
                </c:pt>
                <c:pt idx="70">
                  <c:v>4.000000000000092</c:v>
                </c:pt>
                <c:pt idx="71">
                  <c:v>3.2400000000000833</c:v>
                </c:pt>
                <c:pt idx="72">
                  <c:v>2.560000000000074</c:v>
                </c:pt>
                <c:pt idx="73">
                  <c:v>1.960000000000065</c:v>
                </c:pt>
                <c:pt idx="74">
                  <c:v>1.440000000000056</c:v>
                </c:pt>
                <c:pt idx="75">
                  <c:v>1.0000000000000466</c:v>
                </c:pt>
                <c:pt idx="76">
                  <c:v>0.6400000000000374</c:v>
                </c:pt>
                <c:pt idx="77">
                  <c:v>0.3600000000000281</c:v>
                </c:pt>
                <c:pt idx="78">
                  <c:v>0.1600000000000187</c:v>
                </c:pt>
                <c:pt idx="79">
                  <c:v>0.040000000000009354</c:v>
                </c:pt>
                <c:pt idx="80">
                  <c:v>5.461659988370209E-28</c:v>
                </c:pt>
                <c:pt idx="81">
                  <c:v>0.039999999999990654</c:v>
                </c:pt>
                <c:pt idx="82">
                  <c:v>0.15999999999998132</c:v>
                </c:pt>
                <c:pt idx="83">
                  <c:v>0.359999999999972</c:v>
                </c:pt>
                <c:pt idx="84">
                  <c:v>0.6399999999999628</c:v>
                </c:pt>
                <c:pt idx="85">
                  <c:v>0.9999999999999534</c:v>
                </c:pt>
                <c:pt idx="86">
                  <c:v>1.439999999999944</c:v>
                </c:pt>
                <c:pt idx="87">
                  <c:v>1.9599999999999345</c:v>
                </c:pt>
                <c:pt idx="88">
                  <c:v>2.559999999999925</c:v>
                </c:pt>
                <c:pt idx="89">
                  <c:v>3.2399999999999154</c:v>
                </c:pt>
                <c:pt idx="90">
                  <c:v>3.999999999999906</c:v>
                </c:pt>
                <c:pt idx="91">
                  <c:v>4.839999999999897</c:v>
                </c:pt>
                <c:pt idx="92">
                  <c:v>5.759999999999889</c:v>
                </c:pt>
                <c:pt idx="93">
                  <c:v>6.759999999999881</c:v>
                </c:pt>
                <c:pt idx="94">
                  <c:v>7.839999999999872</c:v>
                </c:pt>
                <c:pt idx="95">
                  <c:v>8.999999999999865</c:v>
                </c:pt>
                <c:pt idx="96">
                  <c:v>10.239999999999856</c:v>
                </c:pt>
                <c:pt idx="97">
                  <c:v>11.559999999999848</c:v>
                </c:pt>
                <c:pt idx="98">
                  <c:v>12.959999999999841</c:v>
                </c:pt>
                <c:pt idx="99">
                  <c:v>14.439999999999833</c:v>
                </c:pt>
                <c:pt idx="100">
                  <c:v>15.999999999999826</c:v>
                </c:pt>
                <c:pt idx="101">
                  <c:v>17.639999999999816</c:v>
                </c:pt>
                <c:pt idx="102">
                  <c:v>19.359999999999808</c:v>
                </c:pt>
                <c:pt idx="103">
                  <c:v>21.1599999999998</c:v>
                </c:pt>
                <c:pt idx="104">
                  <c:v>23.039999999999793</c:v>
                </c:pt>
                <c:pt idx="105">
                  <c:v>24.999999999999787</c:v>
                </c:pt>
                <c:pt idx="106">
                  <c:v>27.03999999999978</c:v>
                </c:pt>
                <c:pt idx="107">
                  <c:v>29.159999999999773</c:v>
                </c:pt>
                <c:pt idx="108">
                  <c:v>31.35999999999977</c:v>
                </c:pt>
                <c:pt idx="109">
                  <c:v>33.63999999999976</c:v>
                </c:pt>
                <c:pt idx="110">
                  <c:v>35.99999999999976</c:v>
                </c:pt>
                <c:pt idx="111">
                  <c:v>38.43999999999975</c:v>
                </c:pt>
                <c:pt idx="112">
                  <c:v>40.959999999999745</c:v>
                </c:pt>
                <c:pt idx="113">
                  <c:v>43.55999999999974</c:v>
                </c:pt>
                <c:pt idx="114">
                  <c:v>46.23999999999973</c:v>
                </c:pt>
                <c:pt idx="115">
                  <c:v>48.99999999999973</c:v>
                </c:pt>
                <c:pt idx="116">
                  <c:v>51.83999999999972</c:v>
                </c:pt>
                <c:pt idx="117">
                  <c:v>54.759999999999714</c:v>
                </c:pt>
                <c:pt idx="118">
                  <c:v>57.759999999999714</c:v>
                </c:pt>
                <c:pt idx="119">
                  <c:v>60.839999999999705</c:v>
                </c:pt>
                <c:pt idx="120">
                  <c:v>63.9999999999997</c:v>
                </c:pt>
                <c:pt idx="121">
                  <c:v>67.2399999999997</c:v>
                </c:pt>
                <c:pt idx="122">
                  <c:v>70.55999999999968</c:v>
                </c:pt>
                <c:pt idx="123">
                  <c:v>73.95999999999965</c:v>
                </c:pt>
                <c:pt idx="124">
                  <c:v>77.43999999999964</c:v>
                </c:pt>
                <c:pt idx="125">
                  <c:v>80.99999999999962</c:v>
                </c:pt>
                <c:pt idx="126">
                  <c:v>84.63999999999959</c:v>
                </c:pt>
                <c:pt idx="127">
                  <c:v>88.35999999999957</c:v>
                </c:pt>
                <c:pt idx="128">
                  <c:v>92.15999999999956</c:v>
                </c:pt>
                <c:pt idx="129">
                  <c:v>96.03999999999952</c:v>
                </c:pt>
                <c:pt idx="130">
                  <c:v>99.9999999999995</c:v>
                </c:pt>
                <c:pt idx="131">
                  <c:v>104.03999999999948</c:v>
                </c:pt>
                <c:pt idx="132">
                  <c:v>108.15999999999946</c:v>
                </c:pt>
                <c:pt idx="133">
                  <c:v>112.35999999999943</c:v>
                </c:pt>
                <c:pt idx="134">
                  <c:v>116.6399999999994</c:v>
                </c:pt>
                <c:pt idx="135">
                  <c:v>120.99999999999937</c:v>
                </c:pt>
                <c:pt idx="136">
                  <c:v>125.43999999999934</c:v>
                </c:pt>
                <c:pt idx="137">
                  <c:v>129.95999999999933</c:v>
                </c:pt>
                <c:pt idx="138">
                  <c:v>134.5599999999993</c:v>
                </c:pt>
                <c:pt idx="139">
                  <c:v>139.23999999999927</c:v>
                </c:pt>
                <c:pt idx="140">
                  <c:v>143.99999999999923</c:v>
                </c:pt>
                <c:pt idx="141">
                  <c:v>148.8399999999992</c:v>
                </c:pt>
                <c:pt idx="142">
                  <c:v>153.75999999999917</c:v>
                </c:pt>
                <c:pt idx="143">
                  <c:v>158.75999999999914</c:v>
                </c:pt>
                <c:pt idx="144">
                  <c:v>163.83999999999912</c:v>
                </c:pt>
                <c:pt idx="145">
                  <c:v>168.9999999999991</c:v>
                </c:pt>
                <c:pt idx="146">
                  <c:v>174.23999999999904</c:v>
                </c:pt>
                <c:pt idx="147">
                  <c:v>179.559999999999</c:v>
                </c:pt>
                <c:pt idx="148">
                  <c:v>184.95999999999898</c:v>
                </c:pt>
                <c:pt idx="149">
                  <c:v>190.43999999999895</c:v>
                </c:pt>
                <c:pt idx="150">
                  <c:v>195.99999999999892</c:v>
                </c:pt>
                <c:pt idx="151">
                  <c:v>201.63999999999888</c:v>
                </c:pt>
                <c:pt idx="152">
                  <c:v>207.35999999999882</c:v>
                </c:pt>
                <c:pt idx="153">
                  <c:v>213.1599999999988</c:v>
                </c:pt>
                <c:pt idx="154">
                  <c:v>219.03999999999877</c:v>
                </c:pt>
                <c:pt idx="155">
                  <c:v>224.99999999999872</c:v>
                </c:pt>
                <c:pt idx="156">
                  <c:v>231.03999999999868</c:v>
                </c:pt>
                <c:pt idx="157">
                  <c:v>237.15999999999863</c:v>
                </c:pt>
                <c:pt idx="158">
                  <c:v>243.3599999999986</c:v>
                </c:pt>
                <c:pt idx="159">
                  <c:v>249.63999999999857</c:v>
                </c:pt>
                <c:pt idx="160">
                  <c:v>255.99999999999852</c:v>
                </c:pt>
              </c:numCache>
            </c:numRef>
          </c:yVal>
          <c:smooth val="1"/>
        </c:ser>
        <c:ser>
          <c:idx val="2"/>
          <c:order val="2"/>
          <c:tx>
            <c:v>line of symmetry 1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FF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Comparison!$N$5:$N$6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Comparison!$O$5:$O$6</c:f>
              <c:numCache>
                <c:ptCount val="2"/>
                <c:pt idx="0">
                  <c:v>-64</c:v>
                </c:pt>
                <c:pt idx="1">
                  <c:v>64</c:v>
                </c:pt>
              </c:numCache>
            </c:numRef>
          </c:yVal>
          <c:smooth val="1"/>
        </c:ser>
        <c:ser>
          <c:idx val="3"/>
          <c:order val="3"/>
          <c:tx>
            <c:v>vertex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Comparison!$N$10:$N$11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Comparison!$O$10:$O$11</c:f>
              <c:numCache>
                <c:ptCount val="2"/>
                <c:pt idx="0">
                  <c:v>-12.25</c:v>
                </c:pt>
                <c:pt idx="1">
                  <c:v>-12.25</c:v>
                </c:pt>
              </c:numCache>
            </c:numRef>
          </c:yVal>
          <c:smooth val="1"/>
        </c:ser>
        <c:ser>
          <c:idx val="4"/>
          <c:order val="4"/>
          <c:tx>
            <c:v>line of symmetry 2</c:v>
          </c:tx>
          <c:spPr>
            <a:ln w="127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Comparison!$N$15:$N$16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Comparison!$O$15:$O$16</c:f>
              <c:numCache>
                <c:ptCount val="2"/>
                <c:pt idx="0">
                  <c:v>-64</c:v>
                </c:pt>
                <c:pt idx="1">
                  <c:v>64</c:v>
                </c:pt>
              </c:numCache>
            </c:numRef>
          </c:yVal>
          <c:smooth val="1"/>
        </c:ser>
        <c:ser>
          <c:idx val="5"/>
          <c:order val="5"/>
          <c:tx>
            <c:v>vertex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Comparison!$N$20:$N$21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Comparison!$O$20:$O$21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9069964"/>
        <c:axId val="37411949"/>
      </c:scatterChart>
      <c:valAx>
        <c:axId val="19069964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crossBetween val="midCat"/>
        <c:dispUnits/>
        <c:majorUnit val="2"/>
        <c:minorUnit val="0.4"/>
      </c:valAx>
      <c:valAx>
        <c:axId val="37411949"/>
        <c:scaling>
          <c:orientation val="minMax"/>
          <c:max val="16"/>
          <c:min val="-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31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69964"/>
        <c:crosses val="autoZero"/>
        <c:crossBetween val="midCat"/>
        <c:dispUnits/>
        <c:majorUnit val="4"/>
        <c:minorUnit val="0.8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Parabolas:   </a:t>
            </a: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= </a:t>
            </a: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ax</a:t>
            </a:r>
            <a:r>
              <a:rPr lang="en-US" cap="none" sz="1000" b="0" i="0" u="none" baseline="3000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+ </a:t>
            </a: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bx</a:t>
            </a: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+ </a:t>
            </a: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</a:t>
            </a: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y = a</a:t>
            </a:r>
            <a:r>
              <a: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000" b="1" i="1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x - p</a:t>
            </a:r>
            <a:r>
              <a: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000" b="1" i="0" u="none" baseline="30000">
                <a:solidFill>
                  <a:srgbClr val="FF66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1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 + q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85"/>
          <c:w val="0.91175"/>
          <c:h val="0.8665"/>
        </c:manualLayout>
      </c:layout>
      <c:scatterChart>
        <c:scatterStyle val="smooth"/>
        <c:varyColors val="0"/>
        <c:ser>
          <c:idx val="0"/>
          <c:order val="0"/>
          <c:tx>
            <c:v>y = ax2 + bx + 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CompSquare!$S$5:$S$165</c:f>
              <c:numCache>
                <c:ptCount val="161"/>
                <c:pt idx="0">
                  <c:v>-16</c:v>
                </c:pt>
                <c:pt idx="1">
                  <c:v>-15.8</c:v>
                </c:pt>
                <c:pt idx="2">
                  <c:v>-15.600000000000001</c:v>
                </c:pt>
                <c:pt idx="3">
                  <c:v>-15.400000000000002</c:v>
                </c:pt>
                <c:pt idx="4">
                  <c:v>-15.200000000000003</c:v>
                </c:pt>
                <c:pt idx="5">
                  <c:v>-15.000000000000004</c:v>
                </c:pt>
                <c:pt idx="6">
                  <c:v>-14.800000000000004</c:v>
                </c:pt>
                <c:pt idx="7">
                  <c:v>-14.600000000000005</c:v>
                </c:pt>
                <c:pt idx="8">
                  <c:v>-14.400000000000006</c:v>
                </c:pt>
                <c:pt idx="9">
                  <c:v>-14.200000000000006</c:v>
                </c:pt>
                <c:pt idx="10">
                  <c:v>-14.000000000000007</c:v>
                </c:pt>
                <c:pt idx="11">
                  <c:v>-13.800000000000008</c:v>
                </c:pt>
                <c:pt idx="12">
                  <c:v>-13.600000000000009</c:v>
                </c:pt>
                <c:pt idx="13">
                  <c:v>-13.40000000000001</c:v>
                </c:pt>
                <c:pt idx="14">
                  <c:v>-13.20000000000001</c:v>
                </c:pt>
                <c:pt idx="15">
                  <c:v>-13.00000000000001</c:v>
                </c:pt>
                <c:pt idx="16">
                  <c:v>-12.800000000000011</c:v>
                </c:pt>
                <c:pt idx="17">
                  <c:v>-12.600000000000012</c:v>
                </c:pt>
                <c:pt idx="18">
                  <c:v>-12.400000000000013</c:v>
                </c:pt>
                <c:pt idx="19">
                  <c:v>-12.200000000000014</c:v>
                </c:pt>
                <c:pt idx="20">
                  <c:v>-12.000000000000014</c:v>
                </c:pt>
                <c:pt idx="21">
                  <c:v>-11.800000000000015</c:v>
                </c:pt>
                <c:pt idx="22">
                  <c:v>-11.600000000000016</c:v>
                </c:pt>
                <c:pt idx="23">
                  <c:v>-11.400000000000016</c:v>
                </c:pt>
                <c:pt idx="24">
                  <c:v>-11.200000000000017</c:v>
                </c:pt>
                <c:pt idx="25">
                  <c:v>-11.000000000000018</c:v>
                </c:pt>
                <c:pt idx="26">
                  <c:v>-10.800000000000018</c:v>
                </c:pt>
                <c:pt idx="27">
                  <c:v>-10.60000000000002</c:v>
                </c:pt>
                <c:pt idx="28">
                  <c:v>-10.40000000000002</c:v>
                </c:pt>
                <c:pt idx="29">
                  <c:v>-10.20000000000002</c:v>
                </c:pt>
                <c:pt idx="30">
                  <c:v>-10.000000000000021</c:v>
                </c:pt>
                <c:pt idx="31">
                  <c:v>-9.800000000000022</c:v>
                </c:pt>
                <c:pt idx="32">
                  <c:v>-9.600000000000023</c:v>
                </c:pt>
                <c:pt idx="33">
                  <c:v>-9.400000000000023</c:v>
                </c:pt>
                <c:pt idx="34">
                  <c:v>-9.200000000000024</c:v>
                </c:pt>
                <c:pt idx="35">
                  <c:v>-9.000000000000025</c:v>
                </c:pt>
                <c:pt idx="36">
                  <c:v>-8.800000000000026</c:v>
                </c:pt>
                <c:pt idx="37">
                  <c:v>-8.600000000000026</c:v>
                </c:pt>
                <c:pt idx="38">
                  <c:v>-8.400000000000027</c:v>
                </c:pt>
                <c:pt idx="39">
                  <c:v>-8.200000000000028</c:v>
                </c:pt>
                <c:pt idx="40">
                  <c:v>-8.000000000000028</c:v>
                </c:pt>
                <c:pt idx="41">
                  <c:v>-7.800000000000028</c:v>
                </c:pt>
                <c:pt idx="42">
                  <c:v>-7.600000000000028</c:v>
                </c:pt>
                <c:pt idx="43">
                  <c:v>-7.400000000000028</c:v>
                </c:pt>
                <c:pt idx="44">
                  <c:v>-7.200000000000028</c:v>
                </c:pt>
                <c:pt idx="45">
                  <c:v>-7.0000000000000275</c:v>
                </c:pt>
                <c:pt idx="46">
                  <c:v>-6.800000000000027</c:v>
                </c:pt>
                <c:pt idx="47">
                  <c:v>-6.600000000000027</c:v>
                </c:pt>
                <c:pt idx="48">
                  <c:v>-6.400000000000027</c:v>
                </c:pt>
                <c:pt idx="49">
                  <c:v>-6.200000000000027</c:v>
                </c:pt>
                <c:pt idx="50">
                  <c:v>-6.000000000000027</c:v>
                </c:pt>
                <c:pt idx="51">
                  <c:v>-5.8000000000000265</c:v>
                </c:pt>
                <c:pt idx="52">
                  <c:v>-5.600000000000026</c:v>
                </c:pt>
                <c:pt idx="53">
                  <c:v>-5.400000000000026</c:v>
                </c:pt>
                <c:pt idx="54">
                  <c:v>-5.200000000000026</c:v>
                </c:pt>
                <c:pt idx="55">
                  <c:v>-5.000000000000026</c:v>
                </c:pt>
                <c:pt idx="56">
                  <c:v>-4.800000000000026</c:v>
                </c:pt>
                <c:pt idx="57">
                  <c:v>-4.600000000000025</c:v>
                </c:pt>
                <c:pt idx="58">
                  <c:v>-4.400000000000025</c:v>
                </c:pt>
                <c:pt idx="59">
                  <c:v>-4.200000000000025</c:v>
                </c:pt>
                <c:pt idx="60">
                  <c:v>-4.000000000000025</c:v>
                </c:pt>
                <c:pt idx="61">
                  <c:v>-3.8000000000000247</c:v>
                </c:pt>
                <c:pt idx="62">
                  <c:v>-3.6000000000000245</c:v>
                </c:pt>
                <c:pt idx="63">
                  <c:v>-3.4000000000000243</c:v>
                </c:pt>
                <c:pt idx="64">
                  <c:v>-3.200000000000024</c:v>
                </c:pt>
                <c:pt idx="65">
                  <c:v>-3.000000000000024</c:v>
                </c:pt>
                <c:pt idx="66">
                  <c:v>-2.800000000000024</c:v>
                </c:pt>
                <c:pt idx="67">
                  <c:v>-2.6000000000000236</c:v>
                </c:pt>
                <c:pt idx="68">
                  <c:v>-2.4000000000000234</c:v>
                </c:pt>
                <c:pt idx="69">
                  <c:v>-2.2000000000000233</c:v>
                </c:pt>
                <c:pt idx="70">
                  <c:v>-2.000000000000023</c:v>
                </c:pt>
                <c:pt idx="71">
                  <c:v>-1.8000000000000231</c:v>
                </c:pt>
                <c:pt idx="72">
                  <c:v>-1.6000000000000232</c:v>
                </c:pt>
                <c:pt idx="73">
                  <c:v>-1.4000000000000232</c:v>
                </c:pt>
                <c:pt idx="74">
                  <c:v>-1.2000000000000233</c:v>
                </c:pt>
                <c:pt idx="75">
                  <c:v>-1.0000000000000233</c:v>
                </c:pt>
                <c:pt idx="76">
                  <c:v>-0.8000000000000234</c:v>
                </c:pt>
                <c:pt idx="77">
                  <c:v>-0.6000000000000234</c:v>
                </c:pt>
                <c:pt idx="78">
                  <c:v>-0.4000000000000234</c:v>
                </c:pt>
                <c:pt idx="79">
                  <c:v>-0.20000000000002338</c:v>
                </c:pt>
                <c:pt idx="80">
                  <c:v>-2.3370194668359545E-14</c:v>
                </c:pt>
                <c:pt idx="81">
                  <c:v>0.19999999999997664</c:v>
                </c:pt>
                <c:pt idx="82">
                  <c:v>0.39999999999997665</c:v>
                </c:pt>
                <c:pt idx="83">
                  <c:v>0.5999999999999767</c:v>
                </c:pt>
                <c:pt idx="84">
                  <c:v>0.7999999999999767</c:v>
                </c:pt>
                <c:pt idx="85">
                  <c:v>0.9999999999999767</c:v>
                </c:pt>
                <c:pt idx="86">
                  <c:v>1.1999999999999766</c:v>
                </c:pt>
                <c:pt idx="87">
                  <c:v>1.3999999999999766</c:v>
                </c:pt>
                <c:pt idx="88">
                  <c:v>1.5999999999999766</c:v>
                </c:pt>
                <c:pt idx="89">
                  <c:v>1.7999999999999765</c:v>
                </c:pt>
                <c:pt idx="90">
                  <c:v>1.9999999999999765</c:v>
                </c:pt>
                <c:pt idx="91">
                  <c:v>2.1999999999999766</c:v>
                </c:pt>
                <c:pt idx="92">
                  <c:v>2.399999999999977</c:v>
                </c:pt>
                <c:pt idx="93">
                  <c:v>2.599999999999977</c:v>
                </c:pt>
                <c:pt idx="94">
                  <c:v>2.799999999999977</c:v>
                </c:pt>
                <c:pt idx="95">
                  <c:v>2.9999999999999774</c:v>
                </c:pt>
                <c:pt idx="96">
                  <c:v>3.1999999999999775</c:v>
                </c:pt>
                <c:pt idx="97">
                  <c:v>3.3999999999999777</c:v>
                </c:pt>
                <c:pt idx="98">
                  <c:v>3.599999999999978</c:v>
                </c:pt>
                <c:pt idx="99">
                  <c:v>3.799999999999978</c:v>
                </c:pt>
                <c:pt idx="100">
                  <c:v>3.9999999999999782</c:v>
                </c:pt>
                <c:pt idx="101">
                  <c:v>4.199999999999978</c:v>
                </c:pt>
                <c:pt idx="102">
                  <c:v>4.399999999999978</c:v>
                </c:pt>
                <c:pt idx="103">
                  <c:v>4.599999999999978</c:v>
                </c:pt>
                <c:pt idx="104">
                  <c:v>4.7999999999999785</c:v>
                </c:pt>
                <c:pt idx="105">
                  <c:v>4.999999999999979</c:v>
                </c:pt>
                <c:pt idx="106">
                  <c:v>5.199999999999979</c:v>
                </c:pt>
                <c:pt idx="107">
                  <c:v>5.399999999999979</c:v>
                </c:pt>
                <c:pt idx="108">
                  <c:v>5.599999999999979</c:v>
                </c:pt>
                <c:pt idx="109">
                  <c:v>5.799999999999979</c:v>
                </c:pt>
                <c:pt idx="110">
                  <c:v>5.99999999999998</c:v>
                </c:pt>
                <c:pt idx="111">
                  <c:v>6.19999999999998</c:v>
                </c:pt>
                <c:pt idx="112">
                  <c:v>6.39999999999998</c:v>
                </c:pt>
                <c:pt idx="113">
                  <c:v>6.59999999999998</c:v>
                </c:pt>
                <c:pt idx="114">
                  <c:v>6.79999999999998</c:v>
                </c:pt>
                <c:pt idx="115">
                  <c:v>6.9999999999999805</c:v>
                </c:pt>
                <c:pt idx="116">
                  <c:v>7.199999999999981</c:v>
                </c:pt>
                <c:pt idx="117">
                  <c:v>7.399999999999981</c:v>
                </c:pt>
                <c:pt idx="118">
                  <c:v>7.599999999999981</c:v>
                </c:pt>
                <c:pt idx="119">
                  <c:v>7.799999999999981</c:v>
                </c:pt>
                <c:pt idx="120">
                  <c:v>7.999999999999981</c:v>
                </c:pt>
                <c:pt idx="121">
                  <c:v>8.199999999999982</c:v>
                </c:pt>
                <c:pt idx="122">
                  <c:v>8.39999999999998</c:v>
                </c:pt>
                <c:pt idx="123">
                  <c:v>8.59999999999998</c:v>
                </c:pt>
                <c:pt idx="124">
                  <c:v>8.79999999999998</c:v>
                </c:pt>
                <c:pt idx="125">
                  <c:v>8.999999999999979</c:v>
                </c:pt>
                <c:pt idx="126">
                  <c:v>9.199999999999978</c:v>
                </c:pt>
                <c:pt idx="127">
                  <c:v>9.399999999999977</c:v>
                </c:pt>
                <c:pt idx="128">
                  <c:v>9.599999999999977</c:v>
                </c:pt>
                <c:pt idx="129">
                  <c:v>9.799999999999976</c:v>
                </c:pt>
                <c:pt idx="130">
                  <c:v>9.999999999999975</c:v>
                </c:pt>
                <c:pt idx="131">
                  <c:v>10.199999999999974</c:v>
                </c:pt>
                <c:pt idx="132">
                  <c:v>10.399999999999974</c:v>
                </c:pt>
                <c:pt idx="133">
                  <c:v>10.599999999999973</c:v>
                </c:pt>
                <c:pt idx="134">
                  <c:v>10.799999999999972</c:v>
                </c:pt>
                <c:pt idx="135">
                  <c:v>10.999999999999972</c:v>
                </c:pt>
                <c:pt idx="136">
                  <c:v>11.19999999999997</c:v>
                </c:pt>
                <c:pt idx="137">
                  <c:v>11.39999999999997</c:v>
                </c:pt>
                <c:pt idx="138">
                  <c:v>11.59999999999997</c:v>
                </c:pt>
                <c:pt idx="139">
                  <c:v>11.799999999999969</c:v>
                </c:pt>
                <c:pt idx="140">
                  <c:v>11.999999999999968</c:v>
                </c:pt>
                <c:pt idx="141">
                  <c:v>12.199999999999967</c:v>
                </c:pt>
                <c:pt idx="142">
                  <c:v>12.399999999999967</c:v>
                </c:pt>
                <c:pt idx="143">
                  <c:v>12.599999999999966</c:v>
                </c:pt>
                <c:pt idx="144">
                  <c:v>12.799999999999965</c:v>
                </c:pt>
                <c:pt idx="145">
                  <c:v>12.999999999999964</c:v>
                </c:pt>
                <c:pt idx="146">
                  <c:v>13.199999999999964</c:v>
                </c:pt>
                <c:pt idx="147">
                  <c:v>13.399999999999963</c:v>
                </c:pt>
                <c:pt idx="148">
                  <c:v>13.599999999999962</c:v>
                </c:pt>
                <c:pt idx="149">
                  <c:v>13.799999999999962</c:v>
                </c:pt>
                <c:pt idx="150">
                  <c:v>13.999999999999961</c:v>
                </c:pt>
                <c:pt idx="151">
                  <c:v>14.19999999999996</c:v>
                </c:pt>
                <c:pt idx="152">
                  <c:v>14.39999999999996</c:v>
                </c:pt>
                <c:pt idx="153">
                  <c:v>14.599999999999959</c:v>
                </c:pt>
                <c:pt idx="154">
                  <c:v>14.799999999999958</c:v>
                </c:pt>
                <c:pt idx="155">
                  <c:v>14.999999999999957</c:v>
                </c:pt>
                <c:pt idx="156">
                  <c:v>15.199999999999957</c:v>
                </c:pt>
                <c:pt idx="157">
                  <c:v>15.399999999999956</c:v>
                </c:pt>
                <c:pt idx="158">
                  <c:v>15.599999999999955</c:v>
                </c:pt>
                <c:pt idx="159">
                  <c:v>15.799999999999955</c:v>
                </c:pt>
                <c:pt idx="160">
                  <c:v>15.999999999999954</c:v>
                </c:pt>
              </c:numCache>
            </c:numRef>
          </c:xVal>
          <c:yVal>
            <c:numRef>
              <c:f>CompSquare!$T$5:$T$165</c:f>
              <c:numCache>
                <c:ptCount val="161"/>
                <c:pt idx="0">
                  <c:v>354</c:v>
                </c:pt>
                <c:pt idx="1">
                  <c:v>346.44000000000005</c:v>
                </c:pt>
                <c:pt idx="2">
                  <c:v>338.96000000000004</c:v>
                </c:pt>
                <c:pt idx="3">
                  <c:v>331.56000000000006</c:v>
                </c:pt>
                <c:pt idx="4">
                  <c:v>324.2400000000001</c:v>
                </c:pt>
                <c:pt idx="5">
                  <c:v>317.0000000000001</c:v>
                </c:pt>
                <c:pt idx="6">
                  <c:v>309.84000000000015</c:v>
                </c:pt>
                <c:pt idx="7">
                  <c:v>302.76000000000016</c:v>
                </c:pt>
                <c:pt idx="8">
                  <c:v>295.7600000000002</c:v>
                </c:pt>
                <c:pt idx="9">
                  <c:v>288.84000000000026</c:v>
                </c:pt>
                <c:pt idx="10">
                  <c:v>282.0000000000002</c:v>
                </c:pt>
                <c:pt idx="11">
                  <c:v>275.24000000000024</c:v>
                </c:pt>
                <c:pt idx="12">
                  <c:v>268.5600000000003</c:v>
                </c:pt>
                <c:pt idx="13">
                  <c:v>261.9600000000003</c:v>
                </c:pt>
                <c:pt idx="14">
                  <c:v>255.44000000000034</c:v>
                </c:pt>
                <c:pt idx="15">
                  <c:v>249.00000000000034</c:v>
                </c:pt>
                <c:pt idx="16">
                  <c:v>242.64000000000036</c:v>
                </c:pt>
                <c:pt idx="17">
                  <c:v>236.36000000000038</c:v>
                </c:pt>
                <c:pt idx="18">
                  <c:v>230.16000000000037</c:v>
                </c:pt>
                <c:pt idx="19">
                  <c:v>224.0400000000004</c:v>
                </c:pt>
                <c:pt idx="20">
                  <c:v>218.00000000000043</c:v>
                </c:pt>
                <c:pt idx="21">
                  <c:v>212.04000000000045</c:v>
                </c:pt>
                <c:pt idx="22">
                  <c:v>206.16000000000048</c:v>
                </c:pt>
                <c:pt idx="23">
                  <c:v>200.36000000000047</c:v>
                </c:pt>
                <c:pt idx="24">
                  <c:v>194.6400000000005</c:v>
                </c:pt>
                <c:pt idx="25">
                  <c:v>189.0000000000005</c:v>
                </c:pt>
                <c:pt idx="26">
                  <c:v>183.4400000000005</c:v>
                </c:pt>
                <c:pt idx="27">
                  <c:v>177.96000000000052</c:v>
                </c:pt>
                <c:pt idx="28">
                  <c:v>172.5600000000005</c:v>
                </c:pt>
                <c:pt idx="29">
                  <c:v>167.24000000000055</c:v>
                </c:pt>
                <c:pt idx="30">
                  <c:v>162.00000000000057</c:v>
                </c:pt>
                <c:pt idx="31">
                  <c:v>156.84000000000057</c:v>
                </c:pt>
                <c:pt idx="32">
                  <c:v>151.76000000000056</c:v>
                </c:pt>
                <c:pt idx="33">
                  <c:v>146.7600000000006</c:v>
                </c:pt>
                <c:pt idx="34">
                  <c:v>141.8400000000006</c:v>
                </c:pt>
                <c:pt idx="35">
                  <c:v>137.0000000000006</c:v>
                </c:pt>
                <c:pt idx="36">
                  <c:v>132.2400000000006</c:v>
                </c:pt>
                <c:pt idx="37">
                  <c:v>127.5600000000006</c:v>
                </c:pt>
                <c:pt idx="38">
                  <c:v>122.96000000000062</c:v>
                </c:pt>
                <c:pt idx="39">
                  <c:v>118.44000000000062</c:v>
                </c:pt>
                <c:pt idx="40">
                  <c:v>114.00000000000063</c:v>
                </c:pt>
                <c:pt idx="41">
                  <c:v>109.64000000000061</c:v>
                </c:pt>
                <c:pt idx="42">
                  <c:v>105.36000000000058</c:v>
                </c:pt>
                <c:pt idx="43">
                  <c:v>101.16000000000058</c:v>
                </c:pt>
                <c:pt idx="44">
                  <c:v>97.04000000000056</c:v>
                </c:pt>
                <c:pt idx="45">
                  <c:v>93.00000000000054</c:v>
                </c:pt>
                <c:pt idx="46">
                  <c:v>89.04000000000053</c:v>
                </c:pt>
                <c:pt idx="47">
                  <c:v>85.16000000000052</c:v>
                </c:pt>
                <c:pt idx="48">
                  <c:v>81.36000000000051</c:v>
                </c:pt>
                <c:pt idx="49">
                  <c:v>77.6400000000005</c:v>
                </c:pt>
                <c:pt idx="50">
                  <c:v>74.00000000000048</c:v>
                </c:pt>
                <c:pt idx="51">
                  <c:v>70.44000000000047</c:v>
                </c:pt>
                <c:pt idx="52">
                  <c:v>66.96000000000045</c:v>
                </c:pt>
                <c:pt idx="53">
                  <c:v>63.560000000000436</c:v>
                </c:pt>
                <c:pt idx="54">
                  <c:v>60.24000000000042</c:v>
                </c:pt>
                <c:pt idx="55">
                  <c:v>57.00000000000041</c:v>
                </c:pt>
                <c:pt idx="56">
                  <c:v>53.8400000000004</c:v>
                </c:pt>
                <c:pt idx="57">
                  <c:v>50.76000000000039</c:v>
                </c:pt>
                <c:pt idx="58">
                  <c:v>47.760000000000375</c:v>
                </c:pt>
                <c:pt idx="59">
                  <c:v>44.84000000000036</c:v>
                </c:pt>
                <c:pt idx="60">
                  <c:v>42.00000000000035</c:v>
                </c:pt>
                <c:pt idx="61">
                  <c:v>39.240000000000336</c:v>
                </c:pt>
                <c:pt idx="62">
                  <c:v>36.56000000000032</c:v>
                </c:pt>
                <c:pt idx="63">
                  <c:v>33.96000000000031</c:v>
                </c:pt>
                <c:pt idx="64">
                  <c:v>31.4400000000003</c:v>
                </c:pt>
                <c:pt idx="65">
                  <c:v>29.000000000000284</c:v>
                </c:pt>
                <c:pt idx="66">
                  <c:v>26.640000000000278</c:v>
                </c:pt>
                <c:pt idx="67">
                  <c:v>24.360000000000266</c:v>
                </c:pt>
                <c:pt idx="68">
                  <c:v>22.160000000000252</c:v>
                </c:pt>
                <c:pt idx="69">
                  <c:v>20.04000000000024</c:v>
                </c:pt>
                <c:pt idx="70">
                  <c:v>18.00000000000023</c:v>
                </c:pt>
                <c:pt idx="71">
                  <c:v>16.040000000000223</c:v>
                </c:pt>
                <c:pt idx="72">
                  <c:v>14.160000000000213</c:v>
                </c:pt>
                <c:pt idx="73">
                  <c:v>12.360000000000204</c:v>
                </c:pt>
                <c:pt idx="74">
                  <c:v>10.640000000000196</c:v>
                </c:pt>
                <c:pt idx="75">
                  <c:v>9.000000000000187</c:v>
                </c:pt>
                <c:pt idx="76">
                  <c:v>7.440000000000177</c:v>
                </c:pt>
                <c:pt idx="77">
                  <c:v>5.960000000000169</c:v>
                </c:pt>
                <c:pt idx="78">
                  <c:v>4.560000000000159</c:v>
                </c:pt>
                <c:pt idx="79">
                  <c:v>3.2400000000001494</c:v>
                </c:pt>
                <c:pt idx="80">
                  <c:v>2.0000000000001403</c:v>
                </c:pt>
                <c:pt idx="81">
                  <c:v>0.8400000000001309</c:v>
                </c:pt>
                <c:pt idx="82">
                  <c:v>-0.23999999999987853</c:v>
                </c:pt>
                <c:pt idx="83">
                  <c:v>-1.2399999999998883</c:v>
                </c:pt>
                <c:pt idx="84">
                  <c:v>-2.159999999999897</c:v>
                </c:pt>
                <c:pt idx="85">
                  <c:v>-2.999999999999906</c:v>
                </c:pt>
                <c:pt idx="86">
                  <c:v>-3.7599999999999163</c:v>
                </c:pt>
                <c:pt idx="87">
                  <c:v>-4.439999999999926</c:v>
                </c:pt>
                <c:pt idx="88">
                  <c:v>-5.039999999999934</c:v>
                </c:pt>
                <c:pt idx="89">
                  <c:v>-5.559999999999944</c:v>
                </c:pt>
                <c:pt idx="90">
                  <c:v>-5.999999999999952</c:v>
                </c:pt>
                <c:pt idx="91">
                  <c:v>-6.359999999999964</c:v>
                </c:pt>
                <c:pt idx="92">
                  <c:v>-6.639999999999972</c:v>
                </c:pt>
                <c:pt idx="93">
                  <c:v>-6.839999999999982</c:v>
                </c:pt>
                <c:pt idx="94">
                  <c:v>-6.95999999999999</c:v>
                </c:pt>
                <c:pt idx="95">
                  <c:v>-7</c:v>
                </c:pt>
                <c:pt idx="96">
                  <c:v>-6.960000000000008</c:v>
                </c:pt>
                <c:pt idx="97">
                  <c:v>-6.840000000000019</c:v>
                </c:pt>
                <c:pt idx="98">
                  <c:v>-6.640000000000025</c:v>
                </c:pt>
                <c:pt idx="99">
                  <c:v>-6.360000000000037</c:v>
                </c:pt>
                <c:pt idx="100">
                  <c:v>-6.000000000000043</c:v>
                </c:pt>
                <c:pt idx="101">
                  <c:v>-5.560000000000052</c:v>
                </c:pt>
                <c:pt idx="102">
                  <c:v>-5.040000000000063</c:v>
                </c:pt>
                <c:pt idx="103">
                  <c:v>-4.440000000000069</c:v>
                </c:pt>
                <c:pt idx="104">
                  <c:v>-3.760000000000076</c:v>
                </c:pt>
                <c:pt idx="105">
                  <c:v>-3.0000000000000853</c:v>
                </c:pt>
                <c:pt idx="106">
                  <c:v>-2.160000000000096</c:v>
                </c:pt>
                <c:pt idx="107">
                  <c:v>-1.240000000000105</c:v>
                </c:pt>
                <c:pt idx="108">
                  <c:v>-0.24000000000010502</c:v>
                </c:pt>
                <c:pt idx="109">
                  <c:v>0.8399999999998826</c:v>
                </c:pt>
                <c:pt idx="110">
                  <c:v>1.9999999999998792</c:v>
                </c:pt>
                <c:pt idx="111">
                  <c:v>3.239999999999874</c:v>
                </c:pt>
                <c:pt idx="112">
                  <c:v>4.559999999999867</c:v>
                </c:pt>
                <c:pt idx="113">
                  <c:v>5.959999999999859</c:v>
                </c:pt>
                <c:pt idx="114">
                  <c:v>7.4399999999998485</c:v>
                </c:pt>
                <c:pt idx="115">
                  <c:v>8.999999999999844</c:v>
                </c:pt>
                <c:pt idx="116">
                  <c:v>10.639999999999837</c:v>
                </c:pt>
                <c:pt idx="117">
                  <c:v>12.359999999999829</c:v>
                </c:pt>
                <c:pt idx="118">
                  <c:v>14.159999999999826</c:v>
                </c:pt>
                <c:pt idx="119">
                  <c:v>16.03999999999982</c:v>
                </c:pt>
                <c:pt idx="120">
                  <c:v>17.999999999999815</c:v>
                </c:pt>
                <c:pt idx="121">
                  <c:v>20.039999999999807</c:v>
                </c:pt>
                <c:pt idx="122">
                  <c:v>22.15999999999979</c:v>
                </c:pt>
                <c:pt idx="123">
                  <c:v>24.359999999999772</c:v>
                </c:pt>
                <c:pt idx="124">
                  <c:v>26.639999999999766</c:v>
                </c:pt>
                <c:pt idx="125">
                  <c:v>28.999999999999744</c:v>
                </c:pt>
                <c:pt idx="126">
                  <c:v>31.43999999999972</c:v>
                </c:pt>
                <c:pt idx="127">
                  <c:v>33.95999999999971</c:v>
                </c:pt>
                <c:pt idx="128">
                  <c:v>36.5599999999997</c:v>
                </c:pt>
                <c:pt idx="129">
                  <c:v>39.23999999999967</c:v>
                </c:pt>
                <c:pt idx="130">
                  <c:v>41.99999999999965</c:v>
                </c:pt>
                <c:pt idx="131">
                  <c:v>44.839999999999634</c:v>
                </c:pt>
                <c:pt idx="132">
                  <c:v>47.759999999999614</c:v>
                </c:pt>
                <c:pt idx="133">
                  <c:v>50.75999999999959</c:v>
                </c:pt>
                <c:pt idx="134">
                  <c:v>53.83999999999956</c:v>
                </c:pt>
                <c:pt idx="135">
                  <c:v>56.999999999999545</c:v>
                </c:pt>
                <c:pt idx="136">
                  <c:v>60.239999999999526</c:v>
                </c:pt>
                <c:pt idx="137">
                  <c:v>63.559999999999505</c:v>
                </c:pt>
                <c:pt idx="138">
                  <c:v>66.95999999999947</c:v>
                </c:pt>
                <c:pt idx="139">
                  <c:v>70.43999999999946</c:v>
                </c:pt>
                <c:pt idx="140">
                  <c:v>73.99999999999943</c:v>
                </c:pt>
                <c:pt idx="141">
                  <c:v>77.6399999999994</c:v>
                </c:pt>
                <c:pt idx="142">
                  <c:v>81.35999999999936</c:v>
                </c:pt>
                <c:pt idx="143">
                  <c:v>85.15999999999934</c:v>
                </c:pt>
                <c:pt idx="144">
                  <c:v>89.03999999999934</c:v>
                </c:pt>
                <c:pt idx="145">
                  <c:v>92.9999999999993</c:v>
                </c:pt>
                <c:pt idx="146">
                  <c:v>97.03999999999925</c:v>
                </c:pt>
                <c:pt idx="147">
                  <c:v>101.15999999999923</c:v>
                </c:pt>
                <c:pt idx="148">
                  <c:v>105.35999999999922</c:v>
                </c:pt>
                <c:pt idx="149">
                  <c:v>109.63999999999918</c:v>
                </c:pt>
                <c:pt idx="150">
                  <c:v>113.99999999999915</c:v>
                </c:pt>
                <c:pt idx="151">
                  <c:v>118.43999999999912</c:v>
                </c:pt>
                <c:pt idx="152">
                  <c:v>122.95999999999907</c:v>
                </c:pt>
                <c:pt idx="153">
                  <c:v>127.55999999999905</c:v>
                </c:pt>
                <c:pt idx="154">
                  <c:v>132.23999999999901</c:v>
                </c:pt>
                <c:pt idx="155">
                  <c:v>136.99999999999898</c:v>
                </c:pt>
                <c:pt idx="156">
                  <c:v>141.83999999999895</c:v>
                </c:pt>
                <c:pt idx="157">
                  <c:v>146.7599999999989</c:v>
                </c:pt>
                <c:pt idx="158">
                  <c:v>151.75999999999885</c:v>
                </c:pt>
                <c:pt idx="159">
                  <c:v>156.83999999999884</c:v>
                </c:pt>
                <c:pt idx="160">
                  <c:v>161.9999999999988</c:v>
                </c:pt>
              </c:numCache>
            </c:numRef>
          </c:yVal>
          <c:smooth val="1"/>
        </c:ser>
        <c:ser>
          <c:idx val="1"/>
          <c:order val="1"/>
          <c:tx>
            <c:v>y = a(x - p)(x - q)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CompSquare!$S$5:$S$165</c:f>
              <c:numCache>
                <c:ptCount val="161"/>
                <c:pt idx="0">
                  <c:v>-16</c:v>
                </c:pt>
                <c:pt idx="1">
                  <c:v>-15.8</c:v>
                </c:pt>
                <c:pt idx="2">
                  <c:v>-15.600000000000001</c:v>
                </c:pt>
                <c:pt idx="3">
                  <c:v>-15.400000000000002</c:v>
                </c:pt>
                <c:pt idx="4">
                  <c:v>-15.200000000000003</c:v>
                </c:pt>
                <c:pt idx="5">
                  <c:v>-15.000000000000004</c:v>
                </c:pt>
                <c:pt idx="6">
                  <c:v>-14.800000000000004</c:v>
                </c:pt>
                <c:pt idx="7">
                  <c:v>-14.600000000000005</c:v>
                </c:pt>
                <c:pt idx="8">
                  <c:v>-14.400000000000006</c:v>
                </c:pt>
                <c:pt idx="9">
                  <c:v>-14.200000000000006</c:v>
                </c:pt>
                <c:pt idx="10">
                  <c:v>-14.000000000000007</c:v>
                </c:pt>
                <c:pt idx="11">
                  <c:v>-13.800000000000008</c:v>
                </c:pt>
                <c:pt idx="12">
                  <c:v>-13.600000000000009</c:v>
                </c:pt>
                <c:pt idx="13">
                  <c:v>-13.40000000000001</c:v>
                </c:pt>
                <c:pt idx="14">
                  <c:v>-13.20000000000001</c:v>
                </c:pt>
                <c:pt idx="15">
                  <c:v>-13.00000000000001</c:v>
                </c:pt>
                <c:pt idx="16">
                  <c:v>-12.800000000000011</c:v>
                </c:pt>
                <c:pt idx="17">
                  <c:v>-12.600000000000012</c:v>
                </c:pt>
                <c:pt idx="18">
                  <c:v>-12.400000000000013</c:v>
                </c:pt>
                <c:pt idx="19">
                  <c:v>-12.200000000000014</c:v>
                </c:pt>
                <c:pt idx="20">
                  <c:v>-12.000000000000014</c:v>
                </c:pt>
                <c:pt idx="21">
                  <c:v>-11.800000000000015</c:v>
                </c:pt>
                <c:pt idx="22">
                  <c:v>-11.600000000000016</c:v>
                </c:pt>
                <c:pt idx="23">
                  <c:v>-11.400000000000016</c:v>
                </c:pt>
                <c:pt idx="24">
                  <c:v>-11.200000000000017</c:v>
                </c:pt>
                <c:pt idx="25">
                  <c:v>-11.000000000000018</c:v>
                </c:pt>
                <c:pt idx="26">
                  <c:v>-10.800000000000018</c:v>
                </c:pt>
                <c:pt idx="27">
                  <c:v>-10.60000000000002</c:v>
                </c:pt>
                <c:pt idx="28">
                  <c:v>-10.40000000000002</c:v>
                </c:pt>
                <c:pt idx="29">
                  <c:v>-10.20000000000002</c:v>
                </c:pt>
                <c:pt idx="30">
                  <c:v>-10.000000000000021</c:v>
                </c:pt>
                <c:pt idx="31">
                  <c:v>-9.800000000000022</c:v>
                </c:pt>
                <c:pt idx="32">
                  <c:v>-9.600000000000023</c:v>
                </c:pt>
                <c:pt idx="33">
                  <c:v>-9.400000000000023</c:v>
                </c:pt>
                <c:pt idx="34">
                  <c:v>-9.200000000000024</c:v>
                </c:pt>
                <c:pt idx="35">
                  <c:v>-9.000000000000025</c:v>
                </c:pt>
                <c:pt idx="36">
                  <c:v>-8.800000000000026</c:v>
                </c:pt>
                <c:pt idx="37">
                  <c:v>-8.600000000000026</c:v>
                </c:pt>
                <c:pt idx="38">
                  <c:v>-8.400000000000027</c:v>
                </c:pt>
                <c:pt idx="39">
                  <c:v>-8.200000000000028</c:v>
                </c:pt>
                <c:pt idx="40">
                  <c:v>-8.000000000000028</c:v>
                </c:pt>
                <c:pt idx="41">
                  <c:v>-7.800000000000028</c:v>
                </c:pt>
                <c:pt idx="42">
                  <c:v>-7.600000000000028</c:v>
                </c:pt>
                <c:pt idx="43">
                  <c:v>-7.400000000000028</c:v>
                </c:pt>
                <c:pt idx="44">
                  <c:v>-7.200000000000028</c:v>
                </c:pt>
                <c:pt idx="45">
                  <c:v>-7.0000000000000275</c:v>
                </c:pt>
                <c:pt idx="46">
                  <c:v>-6.800000000000027</c:v>
                </c:pt>
                <c:pt idx="47">
                  <c:v>-6.600000000000027</c:v>
                </c:pt>
                <c:pt idx="48">
                  <c:v>-6.400000000000027</c:v>
                </c:pt>
                <c:pt idx="49">
                  <c:v>-6.200000000000027</c:v>
                </c:pt>
                <c:pt idx="50">
                  <c:v>-6.000000000000027</c:v>
                </c:pt>
                <c:pt idx="51">
                  <c:v>-5.8000000000000265</c:v>
                </c:pt>
                <c:pt idx="52">
                  <c:v>-5.600000000000026</c:v>
                </c:pt>
                <c:pt idx="53">
                  <c:v>-5.400000000000026</c:v>
                </c:pt>
                <c:pt idx="54">
                  <c:v>-5.200000000000026</c:v>
                </c:pt>
                <c:pt idx="55">
                  <c:v>-5.000000000000026</c:v>
                </c:pt>
                <c:pt idx="56">
                  <c:v>-4.800000000000026</c:v>
                </c:pt>
                <c:pt idx="57">
                  <c:v>-4.600000000000025</c:v>
                </c:pt>
                <c:pt idx="58">
                  <c:v>-4.400000000000025</c:v>
                </c:pt>
                <c:pt idx="59">
                  <c:v>-4.200000000000025</c:v>
                </c:pt>
                <c:pt idx="60">
                  <c:v>-4.000000000000025</c:v>
                </c:pt>
                <c:pt idx="61">
                  <c:v>-3.8000000000000247</c:v>
                </c:pt>
                <c:pt idx="62">
                  <c:v>-3.6000000000000245</c:v>
                </c:pt>
                <c:pt idx="63">
                  <c:v>-3.4000000000000243</c:v>
                </c:pt>
                <c:pt idx="64">
                  <c:v>-3.200000000000024</c:v>
                </c:pt>
                <c:pt idx="65">
                  <c:v>-3.000000000000024</c:v>
                </c:pt>
                <c:pt idx="66">
                  <c:v>-2.800000000000024</c:v>
                </c:pt>
                <c:pt idx="67">
                  <c:v>-2.6000000000000236</c:v>
                </c:pt>
                <c:pt idx="68">
                  <c:v>-2.4000000000000234</c:v>
                </c:pt>
                <c:pt idx="69">
                  <c:v>-2.2000000000000233</c:v>
                </c:pt>
                <c:pt idx="70">
                  <c:v>-2.000000000000023</c:v>
                </c:pt>
                <c:pt idx="71">
                  <c:v>-1.8000000000000231</c:v>
                </c:pt>
                <c:pt idx="72">
                  <c:v>-1.6000000000000232</c:v>
                </c:pt>
                <c:pt idx="73">
                  <c:v>-1.4000000000000232</c:v>
                </c:pt>
                <c:pt idx="74">
                  <c:v>-1.2000000000000233</c:v>
                </c:pt>
                <c:pt idx="75">
                  <c:v>-1.0000000000000233</c:v>
                </c:pt>
                <c:pt idx="76">
                  <c:v>-0.8000000000000234</c:v>
                </c:pt>
                <c:pt idx="77">
                  <c:v>-0.6000000000000234</c:v>
                </c:pt>
                <c:pt idx="78">
                  <c:v>-0.4000000000000234</c:v>
                </c:pt>
                <c:pt idx="79">
                  <c:v>-0.20000000000002338</c:v>
                </c:pt>
                <c:pt idx="80">
                  <c:v>-2.3370194668359545E-14</c:v>
                </c:pt>
                <c:pt idx="81">
                  <c:v>0.19999999999997664</c:v>
                </c:pt>
                <c:pt idx="82">
                  <c:v>0.39999999999997665</c:v>
                </c:pt>
                <c:pt idx="83">
                  <c:v>0.5999999999999767</c:v>
                </c:pt>
                <c:pt idx="84">
                  <c:v>0.7999999999999767</c:v>
                </c:pt>
                <c:pt idx="85">
                  <c:v>0.9999999999999767</c:v>
                </c:pt>
                <c:pt idx="86">
                  <c:v>1.1999999999999766</c:v>
                </c:pt>
                <c:pt idx="87">
                  <c:v>1.3999999999999766</c:v>
                </c:pt>
                <c:pt idx="88">
                  <c:v>1.5999999999999766</c:v>
                </c:pt>
                <c:pt idx="89">
                  <c:v>1.7999999999999765</c:v>
                </c:pt>
                <c:pt idx="90">
                  <c:v>1.9999999999999765</c:v>
                </c:pt>
                <c:pt idx="91">
                  <c:v>2.1999999999999766</c:v>
                </c:pt>
                <c:pt idx="92">
                  <c:v>2.399999999999977</c:v>
                </c:pt>
                <c:pt idx="93">
                  <c:v>2.599999999999977</c:v>
                </c:pt>
                <c:pt idx="94">
                  <c:v>2.799999999999977</c:v>
                </c:pt>
                <c:pt idx="95">
                  <c:v>2.9999999999999774</c:v>
                </c:pt>
                <c:pt idx="96">
                  <c:v>3.1999999999999775</c:v>
                </c:pt>
                <c:pt idx="97">
                  <c:v>3.3999999999999777</c:v>
                </c:pt>
                <c:pt idx="98">
                  <c:v>3.599999999999978</c:v>
                </c:pt>
                <c:pt idx="99">
                  <c:v>3.799999999999978</c:v>
                </c:pt>
                <c:pt idx="100">
                  <c:v>3.9999999999999782</c:v>
                </c:pt>
                <c:pt idx="101">
                  <c:v>4.199999999999978</c:v>
                </c:pt>
                <c:pt idx="102">
                  <c:v>4.399999999999978</c:v>
                </c:pt>
                <c:pt idx="103">
                  <c:v>4.599999999999978</c:v>
                </c:pt>
                <c:pt idx="104">
                  <c:v>4.7999999999999785</c:v>
                </c:pt>
                <c:pt idx="105">
                  <c:v>4.999999999999979</c:v>
                </c:pt>
                <c:pt idx="106">
                  <c:v>5.199999999999979</c:v>
                </c:pt>
                <c:pt idx="107">
                  <c:v>5.399999999999979</c:v>
                </c:pt>
                <c:pt idx="108">
                  <c:v>5.599999999999979</c:v>
                </c:pt>
                <c:pt idx="109">
                  <c:v>5.799999999999979</c:v>
                </c:pt>
                <c:pt idx="110">
                  <c:v>5.99999999999998</c:v>
                </c:pt>
                <c:pt idx="111">
                  <c:v>6.19999999999998</c:v>
                </c:pt>
                <c:pt idx="112">
                  <c:v>6.39999999999998</c:v>
                </c:pt>
                <c:pt idx="113">
                  <c:v>6.59999999999998</c:v>
                </c:pt>
                <c:pt idx="114">
                  <c:v>6.79999999999998</c:v>
                </c:pt>
                <c:pt idx="115">
                  <c:v>6.9999999999999805</c:v>
                </c:pt>
                <c:pt idx="116">
                  <c:v>7.199999999999981</c:v>
                </c:pt>
                <c:pt idx="117">
                  <c:v>7.399999999999981</c:v>
                </c:pt>
                <c:pt idx="118">
                  <c:v>7.599999999999981</c:v>
                </c:pt>
                <c:pt idx="119">
                  <c:v>7.799999999999981</c:v>
                </c:pt>
                <c:pt idx="120">
                  <c:v>7.999999999999981</c:v>
                </c:pt>
                <c:pt idx="121">
                  <c:v>8.199999999999982</c:v>
                </c:pt>
                <c:pt idx="122">
                  <c:v>8.39999999999998</c:v>
                </c:pt>
                <c:pt idx="123">
                  <c:v>8.59999999999998</c:v>
                </c:pt>
                <c:pt idx="124">
                  <c:v>8.79999999999998</c:v>
                </c:pt>
                <c:pt idx="125">
                  <c:v>8.999999999999979</c:v>
                </c:pt>
                <c:pt idx="126">
                  <c:v>9.199999999999978</c:v>
                </c:pt>
                <c:pt idx="127">
                  <c:v>9.399999999999977</c:v>
                </c:pt>
                <c:pt idx="128">
                  <c:v>9.599999999999977</c:v>
                </c:pt>
                <c:pt idx="129">
                  <c:v>9.799999999999976</c:v>
                </c:pt>
                <c:pt idx="130">
                  <c:v>9.999999999999975</c:v>
                </c:pt>
                <c:pt idx="131">
                  <c:v>10.199999999999974</c:v>
                </c:pt>
                <c:pt idx="132">
                  <c:v>10.399999999999974</c:v>
                </c:pt>
                <c:pt idx="133">
                  <c:v>10.599999999999973</c:v>
                </c:pt>
                <c:pt idx="134">
                  <c:v>10.799999999999972</c:v>
                </c:pt>
                <c:pt idx="135">
                  <c:v>10.999999999999972</c:v>
                </c:pt>
                <c:pt idx="136">
                  <c:v>11.19999999999997</c:v>
                </c:pt>
                <c:pt idx="137">
                  <c:v>11.39999999999997</c:v>
                </c:pt>
                <c:pt idx="138">
                  <c:v>11.59999999999997</c:v>
                </c:pt>
                <c:pt idx="139">
                  <c:v>11.799999999999969</c:v>
                </c:pt>
                <c:pt idx="140">
                  <c:v>11.999999999999968</c:v>
                </c:pt>
                <c:pt idx="141">
                  <c:v>12.199999999999967</c:v>
                </c:pt>
                <c:pt idx="142">
                  <c:v>12.399999999999967</c:v>
                </c:pt>
                <c:pt idx="143">
                  <c:v>12.599999999999966</c:v>
                </c:pt>
                <c:pt idx="144">
                  <c:v>12.799999999999965</c:v>
                </c:pt>
                <c:pt idx="145">
                  <c:v>12.999999999999964</c:v>
                </c:pt>
                <c:pt idx="146">
                  <c:v>13.199999999999964</c:v>
                </c:pt>
                <c:pt idx="147">
                  <c:v>13.399999999999963</c:v>
                </c:pt>
                <c:pt idx="148">
                  <c:v>13.599999999999962</c:v>
                </c:pt>
                <c:pt idx="149">
                  <c:v>13.799999999999962</c:v>
                </c:pt>
                <c:pt idx="150">
                  <c:v>13.999999999999961</c:v>
                </c:pt>
                <c:pt idx="151">
                  <c:v>14.19999999999996</c:v>
                </c:pt>
                <c:pt idx="152">
                  <c:v>14.39999999999996</c:v>
                </c:pt>
                <c:pt idx="153">
                  <c:v>14.599999999999959</c:v>
                </c:pt>
                <c:pt idx="154">
                  <c:v>14.799999999999958</c:v>
                </c:pt>
                <c:pt idx="155">
                  <c:v>14.999999999999957</c:v>
                </c:pt>
                <c:pt idx="156">
                  <c:v>15.199999999999957</c:v>
                </c:pt>
                <c:pt idx="157">
                  <c:v>15.399999999999956</c:v>
                </c:pt>
                <c:pt idx="158">
                  <c:v>15.599999999999955</c:v>
                </c:pt>
                <c:pt idx="159">
                  <c:v>15.799999999999955</c:v>
                </c:pt>
                <c:pt idx="160">
                  <c:v>15.999999999999954</c:v>
                </c:pt>
              </c:numCache>
            </c:numRef>
          </c:xVal>
          <c:yVal>
            <c:numRef>
              <c:f>CompSquare!$U$5:$U$165</c:f>
              <c:numCache>
                <c:ptCount val="161"/>
                <c:pt idx="0">
                  <c:v>256</c:v>
                </c:pt>
                <c:pt idx="1">
                  <c:v>249.64000000000001</c:v>
                </c:pt>
                <c:pt idx="2">
                  <c:v>243.36000000000004</c:v>
                </c:pt>
                <c:pt idx="3">
                  <c:v>237.16000000000005</c:v>
                </c:pt>
                <c:pt idx="4">
                  <c:v>231.04000000000008</c:v>
                </c:pt>
                <c:pt idx="5">
                  <c:v>225.0000000000001</c:v>
                </c:pt>
                <c:pt idx="6">
                  <c:v>219.04000000000013</c:v>
                </c:pt>
                <c:pt idx="7">
                  <c:v>213.16000000000014</c:v>
                </c:pt>
                <c:pt idx="8">
                  <c:v>207.36000000000016</c:v>
                </c:pt>
                <c:pt idx="9">
                  <c:v>201.64000000000019</c:v>
                </c:pt>
                <c:pt idx="10">
                  <c:v>196.0000000000002</c:v>
                </c:pt>
                <c:pt idx="11">
                  <c:v>190.44000000000023</c:v>
                </c:pt>
                <c:pt idx="12">
                  <c:v>184.96000000000024</c:v>
                </c:pt>
                <c:pt idx="13">
                  <c:v>179.56000000000026</c:v>
                </c:pt>
                <c:pt idx="14">
                  <c:v>174.24000000000026</c:v>
                </c:pt>
                <c:pt idx="15">
                  <c:v>169.00000000000028</c:v>
                </c:pt>
                <c:pt idx="16">
                  <c:v>163.8400000000003</c:v>
                </c:pt>
                <c:pt idx="17">
                  <c:v>158.7600000000003</c:v>
                </c:pt>
                <c:pt idx="18">
                  <c:v>153.7600000000003</c:v>
                </c:pt>
                <c:pt idx="19">
                  <c:v>148.84000000000032</c:v>
                </c:pt>
                <c:pt idx="20">
                  <c:v>144.00000000000034</c:v>
                </c:pt>
                <c:pt idx="21">
                  <c:v>139.24000000000035</c:v>
                </c:pt>
                <c:pt idx="22">
                  <c:v>134.56000000000037</c:v>
                </c:pt>
                <c:pt idx="23">
                  <c:v>129.96000000000038</c:v>
                </c:pt>
                <c:pt idx="24">
                  <c:v>125.44000000000038</c:v>
                </c:pt>
                <c:pt idx="25">
                  <c:v>121.0000000000004</c:v>
                </c:pt>
                <c:pt idx="26">
                  <c:v>116.6400000000004</c:v>
                </c:pt>
                <c:pt idx="27">
                  <c:v>112.36000000000041</c:v>
                </c:pt>
                <c:pt idx="28">
                  <c:v>108.16000000000041</c:v>
                </c:pt>
                <c:pt idx="29">
                  <c:v>104.04000000000042</c:v>
                </c:pt>
                <c:pt idx="30">
                  <c:v>100.00000000000043</c:v>
                </c:pt>
                <c:pt idx="31">
                  <c:v>96.04000000000043</c:v>
                </c:pt>
                <c:pt idx="32">
                  <c:v>92.16000000000044</c:v>
                </c:pt>
                <c:pt idx="33">
                  <c:v>88.36000000000044</c:v>
                </c:pt>
                <c:pt idx="34">
                  <c:v>84.64000000000044</c:v>
                </c:pt>
                <c:pt idx="35">
                  <c:v>81.00000000000045</c:v>
                </c:pt>
                <c:pt idx="36">
                  <c:v>77.44000000000045</c:v>
                </c:pt>
                <c:pt idx="37">
                  <c:v>73.96000000000045</c:v>
                </c:pt>
                <c:pt idx="38">
                  <c:v>70.56000000000046</c:v>
                </c:pt>
                <c:pt idx="39">
                  <c:v>67.24000000000045</c:v>
                </c:pt>
                <c:pt idx="40">
                  <c:v>64.00000000000045</c:v>
                </c:pt>
                <c:pt idx="41">
                  <c:v>60.840000000000444</c:v>
                </c:pt>
                <c:pt idx="42">
                  <c:v>57.760000000000424</c:v>
                </c:pt>
                <c:pt idx="43">
                  <c:v>54.76000000000041</c:v>
                </c:pt>
                <c:pt idx="44">
                  <c:v>51.8400000000004</c:v>
                </c:pt>
                <c:pt idx="45">
                  <c:v>49.000000000000384</c:v>
                </c:pt>
                <c:pt idx="46">
                  <c:v>46.24000000000037</c:v>
                </c:pt>
                <c:pt idx="47">
                  <c:v>43.56000000000036</c:v>
                </c:pt>
                <c:pt idx="48">
                  <c:v>40.96000000000035</c:v>
                </c:pt>
                <c:pt idx="49">
                  <c:v>38.44000000000033</c:v>
                </c:pt>
                <c:pt idx="50">
                  <c:v>36.00000000000032</c:v>
                </c:pt>
                <c:pt idx="51">
                  <c:v>33.640000000000306</c:v>
                </c:pt>
                <c:pt idx="52">
                  <c:v>31.360000000000294</c:v>
                </c:pt>
                <c:pt idx="53">
                  <c:v>29.16000000000028</c:v>
                </c:pt>
                <c:pt idx="54">
                  <c:v>27.04000000000027</c:v>
                </c:pt>
                <c:pt idx="55">
                  <c:v>25.000000000000256</c:v>
                </c:pt>
                <c:pt idx="56">
                  <c:v>23.040000000000244</c:v>
                </c:pt>
                <c:pt idx="57">
                  <c:v>21.160000000000235</c:v>
                </c:pt>
                <c:pt idx="58">
                  <c:v>19.360000000000223</c:v>
                </c:pt>
                <c:pt idx="59">
                  <c:v>17.64000000000021</c:v>
                </c:pt>
                <c:pt idx="60">
                  <c:v>16.0000000000002</c:v>
                </c:pt>
                <c:pt idx="61">
                  <c:v>14.440000000000188</c:v>
                </c:pt>
                <c:pt idx="62">
                  <c:v>12.960000000000177</c:v>
                </c:pt>
                <c:pt idx="63">
                  <c:v>11.560000000000166</c:v>
                </c:pt>
                <c:pt idx="64">
                  <c:v>10.240000000000155</c:v>
                </c:pt>
                <c:pt idx="65">
                  <c:v>9.000000000000144</c:v>
                </c:pt>
                <c:pt idx="66">
                  <c:v>7.840000000000133</c:v>
                </c:pt>
                <c:pt idx="67">
                  <c:v>6.760000000000123</c:v>
                </c:pt>
                <c:pt idx="68">
                  <c:v>5.760000000000113</c:v>
                </c:pt>
                <c:pt idx="69">
                  <c:v>4.840000000000102</c:v>
                </c:pt>
                <c:pt idx="70">
                  <c:v>4.000000000000092</c:v>
                </c:pt>
                <c:pt idx="71">
                  <c:v>3.2400000000000833</c:v>
                </c:pt>
                <c:pt idx="72">
                  <c:v>2.560000000000074</c:v>
                </c:pt>
                <c:pt idx="73">
                  <c:v>1.960000000000065</c:v>
                </c:pt>
                <c:pt idx="74">
                  <c:v>1.440000000000056</c:v>
                </c:pt>
                <c:pt idx="75">
                  <c:v>1.0000000000000466</c:v>
                </c:pt>
                <c:pt idx="76">
                  <c:v>0.6400000000000374</c:v>
                </c:pt>
                <c:pt idx="77">
                  <c:v>0.3600000000000281</c:v>
                </c:pt>
                <c:pt idx="78">
                  <c:v>0.1600000000000187</c:v>
                </c:pt>
                <c:pt idx="79">
                  <c:v>0.040000000000009354</c:v>
                </c:pt>
                <c:pt idx="80">
                  <c:v>5.461659988370209E-28</c:v>
                </c:pt>
                <c:pt idx="81">
                  <c:v>0.039999999999990654</c:v>
                </c:pt>
                <c:pt idx="82">
                  <c:v>0.15999999999998132</c:v>
                </c:pt>
                <c:pt idx="83">
                  <c:v>0.359999999999972</c:v>
                </c:pt>
                <c:pt idx="84">
                  <c:v>0.6399999999999628</c:v>
                </c:pt>
                <c:pt idx="85">
                  <c:v>0.9999999999999534</c:v>
                </c:pt>
                <c:pt idx="86">
                  <c:v>1.439999999999944</c:v>
                </c:pt>
                <c:pt idx="87">
                  <c:v>1.9599999999999345</c:v>
                </c:pt>
                <c:pt idx="88">
                  <c:v>2.559999999999925</c:v>
                </c:pt>
                <c:pt idx="89">
                  <c:v>3.2399999999999154</c:v>
                </c:pt>
                <c:pt idx="90">
                  <c:v>3.999999999999906</c:v>
                </c:pt>
                <c:pt idx="91">
                  <c:v>4.839999999999897</c:v>
                </c:pt>
                <c:pt idx="92">
                  <c:v>5.759999999999889</c:v>
                </c:pt>
                <c:pt idx="93">
                  <c:v>6.759999999999881</c:v>
                </c:pt>
                <c:pt idx="94">
                  <c:v>7.839999999999872</c:v>
                </c:pt>
                <c:pt idx="95">
                  <c:v>8.999999999999865</c:v>
                </c:pt>
                <c:pt idx="96">
                  <c:v>10.239999999999856</c:v>
                </c:pt>
                <c:pt idx="97">
                  <c:v>11.559999999999848</c:v>
                </c:pt>
                <c:pt idx="98">
                  <c:v>12.959999999999841</c:v>
                </c:pt>
                <c:pt idx="99">
                  <c:v>14.439999999999833</c:v>
                </c:pt>
                <c:pt idx="100">
                  <c:v>15.999999999999826</c:v>
                </c:pt>
                <c:pt idx="101">
                  <c:v>17.639999999999816</c:v>
                </c:pt>
                <c:pt idx="102">
                  <c:v>19.359999999999808</c:v>
                </c:pt>
                <c:pt idx="103">
                  <c:v>21.1599999999998</c:v>
                </c:pt>
                <c:pt idx="104">
                  <c:v>23.039999999999793</c:v>
                </c:pt>
                <c:pt idx="105">
                  <c:v>24.999999999999787</c:v>
                </c:pt>
                <c:pt idx="106">
                  <c:v>27.03999999999978</c:v>
                </c:pt>
                <c:pt idx="107">
                  <c:v>29.159999999999773</c:v>
                </c:pt>
                <c:pt idx="108">
                  <c:v>31.35999999999977</c:v>
                </c:pt>
                <c:pt idx="109">
                  <c:v>33.63999999999976</c:v>
                </c:pt>
                <c:pt idx="110">
                  <c:v>35.99999999999976</c:v>
                </c:pt>
                <c:pt idx="111">
                  <c:v>38.43999999999975</c:v>
                </c:pt>
                <c:pt idx="112">
                  <c:v>40.959999999999745</c:v>
                </c:pt>
                <c:pt idx="113">
                  <c:v>43.55999999999974</c:v>
                </c:pt>
                <c:pt idx="114">
                  <c:v>46.23999999999973</c:v>
                </c:pt>
                <c:pt idx="115">
                  <c:v>48.99999999999973</c:v>
                </c:pt>
                <c:pt idx="116">
                  <c:v>51.83999999999972</c:v>
                </c:pt>
                <c:pt idx="117">
                  <c:v>54.759999999999714</c:v>
                </c:pt>
                <c:pt idx="118">
                  <c:v>57.759999999999714</c:v>
                </c:pt>
                <c:pt idx="119">
                  <c:v>60.839999999999705</c:v>
                </c:pt>
                <c:pt idx="120">
                  <c:v>63.9999999999997</c:v>
                </c:pt>
                <c:pt idx="121">
                  <c:v>67.2399999999997</c:v>
                </c:pt>
                <c:pt idx="122">
                  <c:v>70.55999999999968</c:v>
                </c:pt>
                <c:pt idx="123">
                  <c:v>73.95999999999965</c:v>
                </c:pt>
                <c:pt idx="124">
                  <c:v>77.43999999999964</c:v>
                </c:pt>
                <c:pt idx="125">
                  <c:v>80.99999999999962</c:v>
                </c:pt>
                <c:pt idx="126">
                  <c:v>84.63999999999959</c:v>
                </c:pt>
                <c:pt idx="127">
                  <c:v>88.35999999999957</c:v>
                </c:pt>
                <c:pt idx="128">
                  <c:v>92.15999999999956</c:v>
                </c:pt>
                <c:pt idx="129">
                  <c:v>96.03999999999952</c:v>
                </c:pt>
                <c:pt idx="130">
                  <c:v>99.9999999999995</c:v>
                </c:pt>
                <c:pt idx="131">
                  <c:v>104.03999999999948</c:v>
                </c:pt>
                <c:pt idx="132">
                  <c:v>108.15999999999946</c:v>
                </c:pt>
                <c:pt idx="133">
                  <c:v>112.35999999999943</c:v>
                </c:pt>
                <c:pt idx="134">
                  <c:v>116.6399999999994</c:v>
                </c:pt>
                <c:pt idx="135">
                  <c:v>120.99999999999937</c:v>
                </c:pt>
                <c:pt idx="136">
                  <c:v>125.43999999999934</c:v>
                </c:pt>
                <c:pt idx="137">
                  <c:v>129.95999999999933</c:v>
                </c:pt>
                <c:pt idx="138">
                  <c:v>134.5599999999993</c:v>
                </c:pt>
                <c:pt idx="139">
                  <c:v>139.23999999999927</c:v>
                </c:pt>
                <c:pt idx="140">
                  <c:v>143.99999999999923</c:v>
                </c:pt>
                <c:pt idx="141">
                  <c:v>148.8399999999992</c:v>
                </c:pt>
                <c:pt idx="142">
                  <c:v>153.75999999999917</c:v>
                </c:pt>
                <c:pt idx="143">
                  <c:v>158.75999999999914</c:v>
                </c:pt>
                <c:pt idx="144">
                  <c:v>163.83999999999912</c:v>
                </c:pt>
                <c:pt idx="145">
                  <c:v>168.9999999999991</c:v>
                </c:pt>
                <c:pt idx="146">
                  <c:v>174.23999999999904</c:v>
                </c:pt>
                <c:pt idx="147">
                  <c:v>179.559999999999</c:v>
                </c:pt>
                <c:pt idx="148">
                  <c:v>184.95999999999898</c:v>
                </c:pt>
                <c:pt idx="149">
                  <c:v>190.43999999999895</c:v>
                </c:pt>
                <c:pt idx="150">
                  <c:v>195.99999999999892</c:v>
                </c:pt>
                <c:pt idx="151">
                  <c:v>201.63999999999888</c:v>
                </c:pt>
                <c:pt idx="152">
                  <c:v>207.35999999999882</c:v>
                </c:pt>
                <c:pt idx="153">
                  <c:v>213.1599999999988</c:v>
                </c:pt>
                <c:pt idx="154">
                  <c:v>219.03999999999877</c:v>
                </c:pt>
                <c:pt idx="155">
                  <c:v>224.99999999999872</c:v>
                </c:pt>
                <c:pt idx="156">
                  <c:v>231.03999999999868</c:v>
                </c:pt>
                <c:pt idx="157">
                  <c:v>237.15999999999863</c:v>
                </c:pt>
                <c:pt idx="158">
                  <c:v>243.3599999999986</c:v>
                </c:pt>
                <c:pt idx="159">
                  <c:v>249.63999999999857</c:v>
                </c:pt>
                <c:pt idx="160">
                  <c:v>255.99999999999852</c:v>
                </c:pt>
              </c:numCache>
            </c:numRef>
          </c:yVal>
          <c:smooth val="1"/>
        </c:ser>
        <c:ser>
          <c:idx val="2"/>
          <c:order val="2"/>
          <c:tx>
            <c:v>line of symmetry 1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FF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CompSquare!$N$5:$N$6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CompSquare!$O$5:$O$6</c:f>
              <c:numCache>
                <c:ptCount val="2"/>
                <c:pt idx="0">
                  <c:v>-64</c:v>
                </c:pt>
                <c:pt idx="1">
                  <c:v>64</c:v>
                </c:pt>
              </c:numCache>
            </c:numRef>
          </c:yVal>
          <c:smooth val="1"/>
        </c:ser>
        <c:ser>
          <c:idx val="3"/>
          <c:order val="3"/>
          <c:tx>
            <c:v>vertex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CompSquare!$N$10:$N$11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CompSquare!$O$10:$O$11</c:f>
              <c:numCach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1"/>
        </c:ser>
        <c:ser>
          <c:idx val="4"/>
          <c:order val="4"/>
          <c:tx>
            <c:v>line of symmetry 2</c:v>
          </c:tx>
          <c:spPr>
            <a:ln w="127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CompSquare!$N$15:$N$16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CompSquare!$O$15:$O$16</c:f>
              <c:numCache>
                <c:ptCount val="2"/>
                <c:pt idx="0">
                  <c:v>-64</c:v>
                </c:pt>
                <c:pt idx="1">
                  <c:v>64</c:v>
                </c:pt>
              </c:numCache>
            </c:numRef>
          </c:yVal>
          <c:smooth val="1"/>
        </c:ser>
        <c:ser>
          <c:idx val="5"/>
          <c:order val="5"/>
          <c:tx>
            <c:v>vertex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CompSquare!$N$20:$N$21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CompSquare!$O$20:$O$21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163222"/>
        <c:axId val="10468999"/>
      </c:scatterChart>
      <c:valAx>
        <c:axId val="1163222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crossBetween val="midCat"/>
        <c:dispUnits/>
        <c:majorUnit val="2"/>
        <c:minorUnit val="0.4"/>
      </c:valAx>
      <c:valAx>
        <c:axId val="10468999"/>
        <c:scaling>
          <c:orientation val="minMax"/>
          <c:max val="8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31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3222"/>
        <c:crosses val="autoZero"/>
        <c:crossBetween val="midCat"/>
        <c:dispUnits/>
        <c:majorUnit val="2"/>
        <c:minorUnit val="0.4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Simultaneous:  </a:t>
            </a: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= </a:t>
            </a: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ax</a:t>
            </a:r>
            <a:r>
              <a:rPr lang="en-US" cap="none" sz="1000" b="1" i="0" u="none" baseline="3000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+ </a:t>
            </a: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bx</a:t>
            </a: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+ </a:t>
            </a: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</a:t>
            </a: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px + qy = r</a:t>
            </a:r>
          </a:p>
        </c:rich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275"/>
          <c:w val="0.8935"/>
          <c:h val="0.90725"/>
        </c:manualLayout>
      </c:layout>
      <c:scatterChart>
        <c:scatterStyle val="smooth"/>
        <c:varyColors val="0"/>
        <c:ser>
          <c:idx val="0"/>
          <c:order val="0"/>
          <c:tx>
            <c:v>y = ax2 + bx + 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 Equs'!$S$5:$S$165</c:f>
              <c:numCache>
                <c:ptCount val="161"/>
                <c:pt idx="0">
                  <c:v>-16</c:v>
                </c:pt>
                <c:pt idx="1">
                  <c:v>-15.8</c:v>
                </c:pt>
                <c:pt idx="2">
                  <c:v>-15.600000000000001</c:v>
                </c:pt>
                <c:pt idx="3">
                  <c:v>-15.400000000000002</c:v>
                </c:pt>
                <c:pt idx="4">
                  <c:v>-15.200000000000003</c:v>
                </c:pt>
                <c:pt idx="5">
                  <c:v>-15.000000000000004</c:v>
                </c:pt>
                <c:pt idx="6">
                  <c:v>-14.800000000000004</c:v>
                </c:pt>
                <c:pt idx="7">
                  <c:v>-14.600000000000005</c:v>
                </c:pt>
                <c:pt idx="8">
                  <c:v>-14.400000000000006</c:v>
                </c:pt>
                <c:pt idx="9">
                  <c:v>-14.200000000000006</c:v>
                </c:pt>
                <c:pt idx="10">
                  <c:v>-14.000000000000007</c:v>
                </c:pt>
                <c:pt idx="11">
                  <c:v>-13.800000000000008</c:v>
                </c:pt>
                <c:pt idx="12">
                  <c:v>-13.600000000000009</c:v>
                </c:pt>
                <c:pt idx="13">
                  <c:v>-13.40000000000001</c:v>
                </c:pt>
                <c:pt idx="14">
                  <c:v>-13.20000000000001</c:v>
                </c:pt>
                <c:pt idx="15">
                  <c:v>-13.00000000000001</c:v>
                </c:pt>
                <c:pt idx="16">
                  <c:v>-12.800000000000011</c:v>
                </c:pt>
                <c:pt idx="17">
                  <c:v>-12.600000000000012</c:v>
                </c:pt>
                <c:pt idx="18">
                  <c:v>-12.400000000000013</c:v>
                </c:pt>
                <c:pt idx="19">
                  <c:v>-12.200000000000014</c:v>
                </c:pt>
                <c:pt idx="20">
                  <c:v>-12.000000000000014</c:v>
                </c:pt>
                <c:pt idx="21">
                  <c:v>-11.800000000000015</c:v>
                </c:pt>
                <c:pt idx="22">
                  <c:v>-11.600000000000016</c:v>
                </c:pt>
                <c:pt idx="23">
                  <c:v>-11.400000000000016</c:v>
                </c:pt>
                <c:pt idx="24">
                  <c:v>-11.200000000000017</c:v>
                </c:pt>
                <c:pt idx="25">
                  <c:v>-11.000000000000018</c:v>
                </c:pt>
                <c:pt idx="26">
                  <c:v>-10.800000000000018</c:v>
                </c:pt>
                <c:pt idx="27">
                  <c:v>-10.60000000000002</c:v>
                </c:pt>
                <c:pt idx="28">
                  <c:v>-10.40000000000002</c:v>
                </c:pt>
                <c:pt idx="29">
                  <c:v>-10.20000000000002</c:v>
                </c:pt>
                <c:pt idx="30">
                  <c:v>-10.000000000000021</c:v>
                </c:pt>
                <c:pt idx="31">
                  <c:v>-9.800000000000022</c:v>
                </c:pt>
                <c:pt idx="32">
                  <c:v>-9.600000000000023</c:v>
                </c:pt>
                <c:pt idx="33">
                  <c:v>-9.400000000000023</c:v>
                </c:pt>
                <c:pt idx="34">
                  <c:v>-9.200000000000024</c:v>
                </c:pt>
                <c:pt idx="35">
                  <c:v>-9.000000000000025</c:v>
                </c:pt>
                <c:pt idx="36">
                  <c:v>-8.800000000000026</c:v>
                </c:pt>
                <c:pt idx="37">
                  <c:v>-8.600000000000026</c:v>
                </c:pt>
                <c:pt idx="38">
                  <c:v>-8.400000000000027</c:v>
                </c:pt>
                <c:pt idx="39">
                  <c:v>-8.200000000000028</c:v>
                </c:pt>
                <c:pt idx="40">
                  <c:v>-8.000000000000028</c:v>
                </c:pt>
                <c:pt idx="41">
                  <c:v>-7.800000000000028</c:v>
                </c:pt>
                <c:pt idx="42">
                  <c:v>-7.600000000000028</c:v>
                </c:pt>
                <c:pt idx="43">
                  <c:v>-7.400000000000028</c:v>
                </c:pt>
                <c:pt idx="44">
                  <c:v>-7.200000000000028</c:v>
                </c:pt>
                <c:pt idx="45">
                  <c:v>-7.0000000000000275</c:v>
                </c:pt>
                <c:pt idx="46">
                  <c:v>-6.800000000000027</c:v>
                </c:pt>
                <c:pt idx="47">
                  <c:v>-6.600000000000027</c:v>
                </c:pt>
                <c:pt idx="48">
                  <c:v>-6.400000000000027</c:v>
                </c:pt>
                <c:pt idx="49">
                  <c:v>-6.200000000000027</c:v>
                </c:pt>
                <c:pt idx="50">
                  <c:v>-6.000000000000027</c:v>
                </c:pt>
                <c:pt idx="51">
                  <c:v>-5.8000000000000265</c:v>
                </c:pt>
                <c:pt idx="52">
                  <c:v>-5.600000000000026</c:v>
                </c:pt>
                <c:pt idx="53">
                  <c:v>-5.400000000000026</c:v>
                </c:pt>
                <c:pt idx="54">
                  <c:v>-5.200000000000026</c:v>
                </c:pt>
                <c:pt idx="55">
                  <c:v>-5.000000000000026</c:v>
                </c:pt>
                <c:pt idx="56">
                  <c:v>-4.800000000000026</c:v>
                </c:pt>
                <c:pt idx="57">
                  <c:v>-4.600000000000025</c:v>
                </c:pt>
                <c:pt idx="58">
                  <c:v>-4.400000000000025</c:v>
                </c:pt>
                <c:pt idx="59">
                  <c:v>-4.200000000000025</c:v>
                </c:pt>
                <c:pt idx="60">
                  <c:v>-4.000000000000025</c:v>
                </c:pt>
                <c:pt idx="61">
                  <c:v>-3.8000000000000247</c:v>
                </c:pt>
                <c:pt idx="62">
                  <c:v>-3.6000000000000245</c:v>
                </c:pt>
                <c:pt idx="63">
                  <c:v>-3.4000000000000243</c:v>
                </c:pt>
                <c:pt idx="64">
                  <c:v>-3.200000000000024</c:v>
                </c:pt>
                <c:pt idx="65">
                  <c:v>-3.000000000000024</c:v>
                </c:pt>
                <c:pt idx="66">
                  <c:v>-2.800000000000024</c:v>
                </c:pt>
                <c:pt idx="67">
                  <c:v>-2.6000000000000236</c:v>
                </c:pt>
                <c:pt idx="68">
                  <c:v>-2.4000000000000234</c:v>
                </c:pt>
                <c:pt idx="69">
                  <c:v>-2.2000000000000233</c:v>
                </c:pt>
                <c:pt idx="70">
                  <c:v>-2.000000000000023</c:v>
                </c:pt>
                <c:pt idx="71">
                  <c:v>-1.8000000000000231</c:v>
                </c:pt>
                <c:pt idx="72">
                  <c:v>-1.6000000000000232</c:v>
                </c:pt>
                <c:pt idx="73">
                  <c:v>-1.4000000000000232</c:v>
                </c:pt>
                <c:pt idx="74">
                  <c:v>-1.2000000000000233</c:v>
                </c:pt>
                <c:pt idx="75">
                  <c:v>-1.0000000000000233</c:v>
                </c:pt>
                <c:pt idx="76">
                  <c:v>-0.8000000000000234</c:v>
                </c:pt>
                <c:pt idx="77">
                  <c:v>-0.6000000000000234</c:v>
                </c:pt>
                <c:pt idx="78">
                  <c:v>-0.4000000000000234</c:v>
                </c:pt>
                <c:pt idx="79">
                  <c:v>-0.20000000000002338</c:v>
                </c:pt>
                <c:pt idx="80">
                  <c:v>-2.3370194668359545E-14</c:v>
                </c:pt>
                <c:pt idx="81">
                  <c:v>0.19999999999997664</c:v>
                </c:pt>
                <c:pt idx="82">
                  <c:v>0.39999999999997665</c:v>
                </c:pt>
                <c:pt idx="83">
                  <c:v>0.5999999999999767</c:v>
                </c:pt>
                <c:pt idx="84">
                  <c:v>0.7999999999999767</c:v>
                </c:pt>
                <c:pt idx="85">
                  <c:v>0.9999999999999767</c:v>
                </c:pt>
                <c:pt idx="86">
                  <c:v>1.1999999999999766</c:v>
                </c:pt>
                <c:pt idx="87">
                  <c:v>1.3999999999999766</c:v>
                </c:pt>
                <c:pt idx="88">
                  <c:v>1.5999999999999766</c:v>
                </c:pt>
                <c:pt idx="89">
                  <c:v>1.7999999999999765</c:v>
                </c:pt>
                <c:pt idx="90">
                  <c:v>1.9999999999999765</c:v>
                </c:pt>
                <c:pt idx="91">
                  <c:v>2.1999999999999766</c:v>
                </c:pt>
                <c:pt idx="92">
                  <c:v>2.399999999999977</c:v>
                </c:pt>
                <c:pt idx="93">
                  <c:v>2.599999999999977</c:v>
                </c:pt>
                <c:pt idx="94">
                  <c:v>2.799999999999977</c:v>
                </c:pt>
                <c:pt idx="95">
                  <c:v>2.9999999999999774</c:v>
                </c:pt>
                <c:pt idx="96">
                  <c:v>3.1999999999999775</c:v>
                </c:pt>
                <c:pt idx="97">
                  <c:v>3.3999999999999777</c:v>
                </c:pt>
                <c:pt idx="98">
                  <c:v>3.599999999999978</c:v>
                </c:pt>
                <c:pt idx="99">
                  <c:v>3.799999999999978</c:v>
                </c:pt>
                <c:pt idx="100">
                  <c:v>3.9999999999999782</c:v>
                </c:pt>
                <c:pt idx="101">
                  <c:v>4.199999999999978</c:v>
                </c:pt>
                <c:pt idx="102">
                  <c:v>4.399999999999978</c:v>
                </c:pt>
                <c:pt idx="103">
                  <c:v>4.599999999999978</c:v>
                </c:pt>
                <c:pt idx="104">
                  <c:v>4.7999999999999785</c:v>
                </c:pt>
                <c:pt idx="105">
                  <c:v>4.999999999999979</c:v>
                </c:pt>
                <c:pt idx="106">
                  <c:v>5.199999999999979</c:v>
                </c:pt>
                <c:pt idx="107">
                  <c:v>5.399999999999979</c:v>
                </c:pt>
                <c:pt idx="108">
                  <c:v>5.599999999999979</c:v>
                </c:pt>
                <c:pt idx="109">
                  <c:v>5.799999999999979</c:v>
                </c:pt>
                <c:pt idx="110">
                  <c:v>5.99999999999998</c:v>
                </c:pt>
                <c:pt idx="111">
                  <c:v>6.19999999999998</c:v>
                </c:pt>
                <c:pt idx="112">
                  <c:v>6.39999999999998</c:v>
                </c:pt>
                <c:pt idx="113">
                  <c:v>6.59999999999998</c:v>
                </c:pt>
                <c:pt idx="114">
                  <c:v>6.79999999999998</c:v>
                </c:pt>
                <c:pt idx="115">
                  <c:v>6.9999999999999805</c:v>
                </c:pt>
                <c:pt idx="116">
                  <c:v>7.199999999999981</c:v>
                </c:pt>
                <c:pt idx="117">
                  <c:v>7.399999999999981</c:v>
                </c:pt>
                <c:pt idx="118">
                  <c:v>7.599999999999981</c:v>
                </c:pt>
                <c:pt idx="119">
                  <c:v>7.799999999999981</c:v>
                </c:pt>
                <c:pt idx="120">
                  <c:v>7.999999999999981</c:v>
                </c:pt>
                <c:pt idx="121">
                  <c:v>8.199999999999982</c:v>
                </c:pt>
                <c:pt idx="122">
                  <c:v>8.39999999999998</c:v>
                </c:pt>
                <c:pt idx="123">
                  <c:v>8.59999999999998</c:v>
                </c:pt>
                <c:pt idx="124">
                  <c:v>8.79999999999998</c:v>
                </c:pt>
                <c:pt idx="125">
                  <c:v>8.999999999999979</c:v>
                </c:pt>
                <c:pt idx="126">
                  <c:v>9.199999999999978</c:v>
                </c:pt>
                <c:pt idx="127">
                  <c:v>9.399999999999977</c:v>
                </c:pt>
                <c:pt idx="128">
                  <c:v>9.599999999999977</c:v>
                </c:pt>
                <c:pt idx="129">
                  <c:v>9.799999999999976</c:v>
                </c:pt>
                <c:pt idx="130">
                  <c:v>9.999999999999975</c:v>
                </c:pt>
                <c:pt idx="131">
                  <c:v>10.199999999999974</c:v>
                </c:pt>
                <c:pt idx="132">
                  <c:v>10.399999999999974</c:v>
                </c:pt>
                <c:pt idx="133">
                  <c:v>10.599999999999973</c:v>
                </c:pt>
                <c:pt idx="134">
                  <c:v>10.799999999999972</c:v>
                </c:pt>
                <c:pt idx="135">
                  <c:v>10.999999999999972</c:v>
                </c:pt>
                <c:pt idx="136">
                  <c:v>11.19999999999997</c:v>
                </c:pt>
                <c:pt idx="137">
                  <c:v>11.39999999999997</c:v>
                </c:pt>
                <c:pt idx="138">
                  <c:v>11.59999999999997</c:v>
                </c:pt>
                <c:pt idx="139">
                  <c:v>11.799999999999969</c:v>
                </c:pt>
                <c:pt idx="140">
                  <c:v>11.999999999999968</c:v>
                </c:pt>
                <c:pt idx="141">
                  <c:v>12.199999999999967</c:v>
                </c:pt>
                <c:pt idx="142">
                  <c:v>12.399999999999967</c:v>
                </c:pt>
                <c:pt idx="143">
                  <c:v>12.599999999999966</c:v>
                </c:pt>
                <c:pt idx="144">
                  <c:v>12.799999999999965</c:v>
                </c:pt>
                <c:pt idx="145">
                  <c:v>12.999999999999964</c:v>
                </c:pt>
                <c:pt idx="146">
                  <c:v>13.199999999999964</c:v>
                </c:pt>
                <c:pt idx="147">
                  <c:v>13.399999999999963</c:v>
                </c:pt>
                <c:pt idx="148">
                  <c:v>13.599999999999962</c:v>
                </c:pt>
                <c:pt idx="149">
                  <c:v>13.799999999999962</c:v>
                </c:pt>
                <c:pt idx="150">
                  <c:v>13.999999999999961</c:v>
                </c:pt>
                <c:pt idx="151">
                  <c:v>14.19999999999996</c:v>
                </c:pt>
                <c:pt idx="152">
                  <c:v>14.39999999999996</c:v>
                </c:pt>
                <c:pt idx="153">
                  <c:v>14.599999999999959</c:v>
                </c:pt>
                <c:pt idx="154">
                  <c:v>14.799999999999958</c:v>
                </c:pt>
                <c:pt idx="155">
                  <c:v>14.999999999999957</c:v>
                </c:pt>
                <c:pt idx="156">
                  <c:v>15.199999999999957</c:v>
                </c:pt>
                <c:pt idx="157">
                  <c:v>15.399999999999956</c:v>
                </c:pt>
                <c:pt idx="158">
                  <c:v>15.599999999999955</c:v>
                </c:pt>
                <c:pt idx="159">
                  <c:v>15.799999999999955</c:v>
                </c:pt>
                <c:pt idx="160">
                  <c:v>15.999999999999954</c:v>
                </c:pt>
              </c:numCache>
            </c:numRef>
          </c:xVal>
          <c:yVal>
            <c:numRef>
              <c:f>'Sim Equs'!$T$5:$T$165</c:f>
              <c:numCache>
                <c:ptCount val="161"/>
                <c:pt idx="0">
                  <c:v>304</c:v>
                </c:pt>
                <c:pt idx="1">
                  <c:v>297.04</c:v>
                </c:pt>
                <c:pt idx="2">
                  <c:v>290.16</c:v>
                </c:pt>
                <c:pt idx="3">
                  <c:v>283.36000000000007</c:v>
                </c:pt>
                <c:pt idx="4">
                  <c:v>276.6400000000001</c:v>
                </c:pt>
                <c:pt idx="5">
                  <c:v>270.0000000000001</c:v>
                </c:pt>
                <c:pt idx="6">
                  <c:v>263.44000000000017</c:v>
                </c:pt>
                <c:pt idx="7">
                  <c:v>256.96000000000015</c:v>
                </c:pt>
                <c:pt idx="8">
                  <c:v>250.56000000000017</c:v>
                </c:pt>
                <c:pt idx="9">
                  <c:v>244.2400000000002</c:v>
                </c:pt>
                <c:pt idx="10">
                  <c:v>238.00000000000023</c:v>
                </c:pt>
                <c:pt idx="11">
                  <c:v>231.84000000000026</c:v>
                </c:pt>
                <c:pt idx="12">
                  <c:v>225.76000000000028</c:v>
                </c:pt>
                <c:pt idx="13">
                  <c:v>219.76000000000028</c:v>
                </c:pt>
                <c:pt idx="14">
                  <c:v>213.8400000000003</c:v>
                </c:pt>
                <c:pt idx="15">
                  <c:v>208.0000000000003</c:v>
                </c:pt>
                <c:pt idx="16">
                  <c:v>202.24000000000032</c:v>
                </c:pt>
                <c:pt idx="17">
                  <c:v>196.56000000000034</c:v>
                </c:pt>
                <c:pt idx="18">
                  <c:v>190.96000000000035</c:v>
                </c:pt>
                <c:pt idx="19">
                  <c:v>185.44000000000034</c:v>
                </c:pt>
                <c:pt idx="20">
                  <c:v>180.0000000000004</c:v>
                </c:pt>
                <c:pt idx="21">
                  <c:v>174.64000000000038</c:v>
                </c:pt>
                <c:pt idx="22">
                  <c:v>169.3600000000004</c:v>
                </c:pt>
                <c:pt idx="23">
                  <c:v>164.16000000000042</c:v>
                </c:pt>
                <c:pt idx="24">
                  <c:v>159.04000000000042</c:v>
                </c:pt>
                <c:pt idx="25">
                  <c:v>154.00000000000045</c:v>
                </c:pt>
                <c:pt idx="26">
                  <c:v>149.04000000000045</c:v>
                </c:pt>
                <c:pt idx="27">
                  <c:v>144.16000000000048</c:v>
                </c:pt>
                <c:pt idx="28">
                  <c:v>139.36000000000047</c:v>
                </c:pt>
                <c:pt idx="29">
                  <c:v>134.64000000000047</c:v>
                </c:pt>
                <c:pt idx="30">
                  <c:v>130.00000000000048</c:v>
                </c:pt>
                <c:pt idx="31">
                  <c:v>125.4400000000005</c:v>
                </c:pt>
                <c:pt idx="32">
                  <c:v>120.9600000000005</c:v>
                </c:pt>
                <c:pt idx="33">
                  <c:v>116.56000000000051</c:v>
                </c:pt>
                <c:pt idx="34">
                  <c:v>112.24000000000052</c:v>
                </c:pt>
                <c:pt idx="35">
                  <c:v>108.00000000000053</c:v>
                </c:pt>
                <c:pt idx="36">
                  <c:v>103.84000000000053</c:v>
                </c:pt>
                <c:pt idx="37">
                  <c:v>99.76000000000053</c:v>
                </c:pt>
                <c:pt idx="38">
                  <c:v>95.76000000000053</c:v>
                </c:pt>
                <c:pt idx="39">
                  <c:v>91.84000000000053</c:v>
                </c:pt>
                <c:pt idx="40">
                  <c:v>88.00000000000054</c:v>
                </c:pt>
                <c:pt idx="41">
                  <c:v>84.24000000000052</c:v>
                </c:pt>
                <c:pt idx="42">
                  <c:v>80.56000000000051</c:v>
                </c:pt>
                <c:pt idx="43">
                  <c:v>76.96000000000049</c:v>
                </c:pt>
                <c:pt idx="44">
                  <c:v>73.44000000000048</c:v>
                </c:pt>
                <c:pt idx="45">
                  <c:v>70.00000000000047</c:v>
                </c:pt>
                <c:pt idx="46">
                  <c:v>66.64000000000046</c:v>
                </c:pt>
                <c:pt idx="47">
                  <c:v>63.36000000000044</c:v>
                </c:pt>
                <c:pt idx="48">
                  <c:v>60.16000000000043</c:v>
                </c:pt>
                <c:pt idx="49">
                  <c:v>57.04000000000041</c:v>
                </c:pt>
                <c:pt idx="50">
                  <c:v>54.0000000000004</c:v>
                </c:pt>
                <c:pt idx="51">
                  <c:v>51.04000000000039</c:v>
                </c:pt>
                <c:pt idx="52">
                  <c:v>48.16000000000037</c:v>
                </c:pt>
                <c:pt idx="53">
                  <c:v>45.360000000000355</c:v>
                </c:pt>
                <c:pt idx="54">
                  <c:v>42.64000000000035</c:v>
                </c:pt>
                <c:pt idx="55">
                  <c:v>40.000000000000334</c:v>
                </c:pt>
                <c:pt idx="56">
                  <c:v>37.440000000000325</c:v>
                </c:pt>
                <c:pt idx="57">
                  <c:v>34.960000000000306</c:v>
                </c:pt>
                <c:pt idx="58">
                  <c:v>32.5600000000003</c:v>
                </c:pt>
                <c:pt idx="59">
                  <c:v>30.240000000000286</c:v>
                </c:pt>
                <c:pt idx="60">
                  <c:v>28.000000000000274</c:v>
                </c:pt>
                <c:pt idx="61">
                  <c:v>25.84000000000026</c:v>
                </c:pt>
                <c:pt idx="62">
                  <c:v>23.76000000000025</c:v>
                </c:pt>
                <c:pt idx="63">
                  <c:v>21.76000000000024</c:v>
                </c:pt>
                <c:pt idx="64">
                  <c:v>19.840000000000227</c:v>
                </c:pt>
                <c:pt idx="65">
                  <c:v>18.000000000000213</c:v>
                </c:pt>
                <c:pt idx="66">
                  <c:v>16.240000000000204</c:v>
                </c:pt>
                <c:pt idx="67">
                  <c:v>14.560000000000194</c:v>
                </c:pt>
                <c:pt idx="68">
                  <c:v>12.960000000000182</c:v>
                </c:pt>
                <c:pt idx="69">
                  <c:v>11.440000000000172</c:v>
                </c:pt>
                <c:pt idx="70">
                  <c:v>10.000000000000162</c:v>
                </c:pt>
                <c:pt idx="71">
                  <c:v>8.640000000000153</c:v>
                </c:pt>
                <c:pt idx="72">
                  <c:v>7.360000000000144</c:v>
                </c:pt>
                <c:pt idx="73">
                  <c:v>6.160000000000134</c:v>
                </c:pt>
                <c:pt idx="74">
                  <c:v>5.040000000000125</c:v>
                </c:pt>
                <c:pt idx="75">
                  <c:v>4.000000000000117</c:v>
                </c:pt>
                <c:pt idx="76">
                  <c:v>3.0400000000001075</c:v>
                </c:pt>
                <c:pt idx="77">
                  <c:v>2.1600000000000983</c:v>
                </c:pt>
                <c:pt idx="78">
                  <c:v>1.360000000000089</c:v>
                </c:pt>
                <c:pt idx="79">
                  <c:v>0.6400000000000795</c:v>
                </c:pt>
                <c:pt idx="80">
                  <c:v>7.011058400507918E-14</c:v>
                </c:pt>
                <c:pt idx="81">
                  <c:v>-0.5599999999999392</c:v>
                </c:pt>
                <c:pt idx="82">
                  <c:v>-1.0399999999999487</c:v>
                </c:pt>
                <c:pt idx="83">
                  <c:v>-1.4399999999999582</c:v>
                </c:pt>
                <c:pt idx="84">
                  <c:v>-1.7599999999999674</c:v>
                </c:pt>
                <c:pt idx="85">
                  <c:v>-1.9999999999999765</c:v>
                </c:pt>
                <c:pt idx="86">
                  <c:v>-2.159999999999986</c:v>
                </c:pt>
                <c:pt idx="87">
                  <c:v>-2.2399999999999958</c:v>
                </c:pt>
                <c:pt idx="88">
                  <c:v>-2.2400000000000047</c:v>
                </c:pt>
                <c:pt idx="89">
                  <c:v>-2.160000000000014</c:v>
                </c:pt>
                <c:pt idx="90">
                  <c:v>-2.000000000000023</c:v>
                </c:pt>
                <c:pt idx="91">
                  <c:v>-1.7600000000000335</c:v>
                </c:pt>
                <c:pt idx="92">
                  <c:v>-1.4400000000000412</c:v>
                </c:pt>
                <c:pt idx="93">
                  <c:v>-1.0400000000000507</c:v>
                </c:pt>
                <c:pt idx="94">
                  <c:v>-0.5600000000000591</c:v>
                </c:pt>
                <c:pt idx="95">
                  <c:v>-6.750155989720952E-14</c:v>
                </c:pt>
                <c:pt idx="96">
                  <c:v>0.6399999999999242</c:v>
                </c:pt>
                <c:pt idx="97">
                  <c:v>1.3599999999999142</c:v>
                </c:pt>
                <c:pt idx="98">
                  <c:v>2.1599999999999078</c:v>
                </c:pt>
                <c:pt idx="99">
                  <c:v>3.039999999999898</c:v>
                </c:pt>
                <c:pt idx="100">
                  <c:v>3.9999999999998916</c:v>
                </c:pt>
                <c:pt idx="101">
                  <c:v>5.039999999999882</c:v>
                </c:pt>
                <c:pt idx="102">
                  <c:v>6.159999999999872</c:v>
                </c:pt>
                <c:pt idx="103">
                  <c:v>7.359999999999866</c:v>
                </c:pt>
                <c:pt idx="104">
                  <c:v>8.639999999999858</c:v>
                </c:pt>
                <c:pt idx="105">
                  <c:v>9.99999999999985</c:v>
                </c:pt>
                <c:pt idx="106">
                  <c:v>11.439999999999841</c:v>
                </c:pt>
                <c:pt idx="107">
                  <c:v>12.959999999999834</c:v>
                </c:pt>
                <c:pt idx="108">
                  <c:v>14.559999999999832</c:v>
                </c:pt>
                <c:pt idx="109">
                  <c:v>16.23999999999982</c:v>
                </c:pt>
                <c:pt idx="110">
                  <c:v>17.99999999999982</c:v>
                </c:pt>
                <c:pt idx="111">
                  <c:v>19.83999999999981</c:v>
                </c:pt>
                <c:pt idx="112">
                  <c:v>21.759999999999806</c:v>
                </c:pt>
                <c:pt idx="113">
                  <c:v>23.7599999999998</c:v>
                </c:pt>
                <c:pt idx="114">
                  <c:v>25.83999999999979</c:v>
                </c:pt>
                <c:pt idx="115">
                  <c:v>27.999999999999787</c:v>
                </c:pt>
                <c:pt idx="116">
                  <c:v>30.239999999999778</c:v>
                </c:pt>
                <c:pt idx="117">
                  <c:v>32.559999999999775</c:v>
                </c:pt>
                <c:pt idx="118">
                  <c:v>34.959999999999766</c:v>
                </c:pt>
                <c:pt idx="119">
                  <c:v>37.43999999999976</c:v>
                </c:pt>
                <c:pt idx="120">
                  <c:v>39.99999999999976</c:v>
                </c:pt>
                <c:pt idx="121">
                  <c:v>42.63999999999975</c:v>
                </c:pt>
                <c:pt idx="122">
                  <c:v>45.35999999999973</c:v>
                </c:pt>
                <c:pt idx="123">
                  <c:v>48.15999999999971</c:v>
                </c:pt>
                <c:pt idx="124">
                  <c:v>51.03999999999971</c:v>
                </c:pt>
                <c:pt idx="125">
                  <c:v>53.99999999999968</c:v>
                </c:pt>
                <c:pt idx="126">
                  <c:v>57.03999999999965</c:v>
                </c:pt>
                <c:pt idx="127">
                  <c:v>60.15999999999964</c:v>
                </c:pt>
                <c:pt idx="128">
                  <c:v>63.35999999999963</c:v>
                </c:pt>
                <c:pt idx="129">
                  <c:v>66.63999999999959</c:v>
                </c:pt>
                <c:pt idx="130">
                  <c:v>69.99999999999957</c:v>
                </c:pt>
                <c:pt idx="131">
                  <c:v>73.43999999999956</c:v>
                </c:pt>
                <c:pt idx="132">
                  <c:v>76.95999999999954</c:v>
                </c:pt>
                <c:pt idx="133">
                  <c:v>80.55999999999952</c:v>
                </c:pt>
                <c:pt idx="134">
                  <c:v>84.23999999999948</c:v>
                </c:pt>
                <c:pt idx="135">
                  <c:v>87.99999999999946</c:v>
                </c:pt>
                <c:pt idx="136">
                  <c:v>91.83999999999943</c:v>
                </c:pt>
                <c:pt idx="137">
                  <c:v>95.75999999999942</c:v>
                </c:pt>
                <c:pt idx="138">
                  <c:v>99.75999999999938</c:v>
                </c:pt>
                <c:pt idx="139">
                  <c:v>103.83999999999936</c:v>
                </c:pt>
                <c:pt idx="140">
                  <c:v>107.99999999999933</c:v>
                </c:pt>
                <c:pt idx="141">
                  <c:v>112.2399999999993</c:v>
                </c:pt>
                <c:pt idx="142">
                  <c:v>116.55999999999926</c:v>
                </c:pt>
                <c:pt idx="143">
                  <c:v>120.95999999999924</c:v>
                </c:pt>
                <c:pt idx="144">
                  <c:v>125.43999999999923</c:v>
                </c:pt>
                <c:pt idx="145">
                  <c:v>129.9999999999992</c:v>
                </c:pt>
                <c:pt idx="146">
                  <c:v>134.63999999999913</c:v>
                </c:pt>
                <c:pt idx="147">
                  <c:v>139.3599999999991</c:v>
                </c:pt>
                <c:pt idx="148">
                  <c:v>144.15999999999912</c:v>
                </c:pt>
                <c:pt idx="149">
                  <c:v>149.03999999999905</c:v>
                </c:pt>
                <c:pt idx="150">
                  <c:v>153.99999999999903</c:v>
                </c:pt>
                <c:pt idx="151">
                  <c:v>159.039999999999</c:v>
                </c:pt>
                <c:pt idx="152">
                  <c:v>164.15999999999894</c:v>
                </c:pt>
                <c:pt idx="153">
                  <c:v>169.35999999999893</c:v>
                </c:pt>
                <c:pt idx="154">
                  <c:v>174.6399999999989</c:v>
                </c:pt>
                <c:pt idx="155">
                  <c:v>179.99999999999886</c:v>
                </c:pt>
                <c:pt idx="156">
                  <c:v>185.4399999999988</c:v>
                </c:pt>
                <c:pt idx="157">
                  <c:v>190.95999999999876</c:v>
                </c:pt>
                <c:pt idx="158">
                  <c:v>196.55999999999872</c:v>
                </c:pt>
                <c:pt idx="159">
                  <c:v>202.2399999999987</c:v>
                </c:pt>
                <c:pt idx="160">
                  <c:v>207.99999999999866</c:v>
                </c:pt>
              </c:numCache>
            </c:numRef>
          </c:yVal>
          <c:smooth val="1"/>
        </c:ser>
        <c:ser>
          <c:idx val="1"/>
          <c:order val="1"/>
          <c:tx>
            <c:v>px + qy = 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 Equs'!$N$8:$N$9</c:f>
              <c:numCache>
                <c:ptCount val="2"/>
                <c:pt idx="0">
                  <c:v>-64</c:v>
                </c:pt>
                <c:pt idx="1">
                  <c:v>64</c:v>
                </c:pt>
              </c:numCache>
            </c:numRef>
          </c:xVal>
          <c:yVal>
            <c:numRef>
              <c:f>'Sim Equs'!$O$8:$O$9</c:f>
              <c:numCache>
                <c:ptCount val="2"/>
                <c:pt idx="0">
                  <c:v>-68</c:v>
                </c:pt>
                <c:pt idx="1">
                  <c:v>60</c:v>
                </c:pt>
              </c:numCache>
            </c:numRef>
          </c:yVal>
          <c:smooth val="1"/>
        </c:ser>
        <c:ser>
          <c:idx val="2"/>
          <c:order val="2"/>
          <c:tx>
            <c:v>intersection point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'Sim Equs'!$N$18:$N$19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'Sim Equs'!$O$18:$O$19</c:f>
              <c:numCach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1"/>
        </c:ser>
        <c:ser>
          <c:idx val="3"/>
          <c:order val="3"/>
          <c:tx>
            <c:v>intersection point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'Sim Equs'!$N$13:$N$14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'Sim Equs'!$O$13:$O$14</c:f>
              <c:numCach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1"/>
        </c:ser>
        <c:axId val="27112128"/>
        <c:axId val="42682561"/>
      </c:scatterChart>
      <c:valAx>
        <c:axId val="27112128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crossBetween val="midCat"/>
        <c:dispUnits/>
        <c:majorUnit val="2"/>
        <c:minorUnit val="0.4"/>
      </c:valAx>
      <c:valAx>
        <c:axId val="42682561"/>
        <c:scaling>
          <c:orientation val="minMax"/>
          <c:max val="8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31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112128"/>
        <c:crosses val="autoZero"/>
        <c:crossBetween val="midCat"/>
        <c:dispUnits/>
        <c:majorUnit val="2"/>
        <c:minorUnit val="0.4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57150</xdr:rowOff>
    </xdr:from>
    <xdr:to>
      <xdr:col>9</xdr:col>
      <xdr:colOff>323850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476375" y="257175"/>
        <a:ext cx="4076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57150</xdr:rowOff>
    </xdr:from>
    <xdr:to>
      <xdr:col>9</xdr:col>
      <xdr:colOff>323850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476375" y="257175"/>
        <a:ext cx="4076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57150</xdr:rowOff>
    </xdr:from>
    <xdr:to>
      <xdr:col>9</xdr:col>
      <xdr:colOff>323850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476375" y="257175"/>
        <a:ext cx="4076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57150</xdr:rowOff>
    </xdr:from>
    <xdr:to>
      <xdr:col>9</xdr:col>
      <xdr:colOff>323850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476375" y="257175"/>
        <a:ext cx="4076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57150</xdr:rowOff>
    </xdr:from>
    <xdr:to>
      <xdr:col>9</xdr:col>
      <xdr:colOff>323850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476375" y="257175"/>
        <a:ext cx="40767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T165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8" width="8.7109375" style="0" customWidth="1"/>
    <col min="19" max="19" width="6.8515625" style="0" customWidth="1"/>
    <col min="20" max="20" width="10.57421875" style="0" customWidth="1"/>
    <col min="21" max="39" width="8.7109375" style="0" customWidth="1"/>
  </cols>
  <sheetData>
    <row r="1" ht="15.75" customHeight="1">
      <c r="A1" s="66" t="s">
        <v>20</v>
      </c>
    </row>
    <row r="2" spans="5:13" ht="11.25" customHeight="1">
      <c r="E2" s="2"/>
      <c r="F2" s="2"/>
      <c r="G2" s="2"/>
      <c r="H2" s="2"/>
      <c r="I2" s="2"/>
      <c r="J2" s="2"/>
      <c r="K2" s="2"/>
      <c r="L2" s="2"/>
      <c r="M2" s="2"/>
    </row>
    <row r="3" spans="1:17" ht="20.25" customHeight="1">
      <c r="A3" s="40" t="s">
        <v>23</v>
      </c>
      <c r="B3" s="4"/>
      <c r="K3" s="59" t="s">
        <v>37</v>
      </c>
      <c r="M3" s="8"/>
      <c r="N3">
        <v>129</v>
      </c>
      <c r="P3" s="8"/>
      <c r="Q3" s="8"/>
    </row>
    <row r="4" spans="1:20" ht="15.75" customHeight="1">
      <c r="A4" s="8"/>
      <c r="B4" s="8"/>
      <c r="K4" s="60" t="s">
        <v>35</v>
      </c>
      <c r="L4" s="61">
        <f>($N$3-100)/10</f>
        <v>2.9</v>
      </c>
      <c r="M4" s="8"/>
      <c r="N4" s="41" t="s">
        <v>0</v>
      </c>
      <c r="O4" s="41" t="s">
        <v>12</v>
      </c>
      <c r="P4" s="8"/>
      <c r="Q4" s="8"/>
      <c r="S4" s="3" t="s">
        <v>0</v>
      </c>
      <c r="T4" s="3" t="s">
        <v>21</v>
      </c>
    </row>
    <row r="5" spans="1:20" ht="15.75" customHeight="1">
      <c r="A5" s="35" t="s">
        <v>15</v>
      </c>
      <c r="B5" s="36">
        <f>(P12-100)/10</f>
        <v>1</v>
      </c>
      <c r="M5" s="8"/>
      <c r="N5" s="42">
        <f>-$B$8/(2*$B$5)</f>
        <v>0</v>
      </c>
      <c r="O5" s="42">
        <v>-64</v>
      </c>
      <c r="P5" s="8"/>
      <c r="Q5" s="8"/>
      <c r="S5" s="6">
        <v>-16</v>
      </c>
      <c r="T5" s="6">
        <v>247</v>
      </c>
    </row>
    <row r="6" spans="1:20" ht="15.75" customHeight="1">
      <c r="A6" s="15"/>
      <c r="B6" s="16"/>
      <c r="K6" s="60" t="s">
        <v>36</v>
      </c>
      <c r="L6" s="61">
        <f>$B$5*$L$4^2+$B$8*$L$4+$B$11</f>
        <v>-0.5899999999999999</v>
      </c>
      <c r="M6" s="8"/>
      <c r="N6" s="42">
        <f>-$B$8/(2*$B$5)</f>
        <v>0</v>
      </c>
      <c r="O6" s="42">
        <v>64</v>
      </c>
      <c r="P6" s="8"/>
      <c r="Q6" s="8"/>
      <c r="S6" s="6">
        <f aca="true" t="shared" si="0" ref="S6:S37">S5+0.2</f>
        <v>-15.8</v>
      </c>
      <c r="T6" s="6">
        <v>240.64000000000001</v>
      </c>
    </row>
    <row r="7" spans="1:20" ht="15.75" customHeight="1">
      <c r="A7" s="9"/>
      <c r="B7" s="4"/>
      <c r="K7" s="8"/>
      <c r="L7" s="8"/>
      <c r="M7" s="8"/>
      <c r="N7" s="43"/>
      <c r="O7" s="43"/>
      <c r="P7" s="8"/>
      <c r="Q7" s="8"/>
      <c r="S7" s="6">
        <f t="shared" si="0"/>
        <v>-15.600000000000001</v>
      </c>
      <c r="T7" s="6">
        <v>234.36000000000004</v>
      </c>
    </row>
    <row r="8" spans="1:20" ht="15.75" customHeight="1">
      <c r="A8" s="49" t="s">
        <v>19</v>
      </c>
      <c r="B8" s="50">
        <f>(P15-100)/10</f>
        <v>0</v>
      </c>
      <c r="M8" s="8"/>
      <c r="N8" s="43"/>
      <c r="O8" s="43"/>
      <c r="P8" s="8"/>
      <c r="Q8" s="8"/>
      <c r="S8" s="6">
        <f t="shared" si="0"/>
        <v>-15.400000000000002</v>
      </c>
      <c r="T8" s="6">
        <v>228.16000000000005</v>
      </c>
    </row>
    <row r="9" spans="11:20" ht="15.75" customHeight="1">
      <c r="K9" s="62" t="s">
        <v>25</v>
      </c>
      <c r="M9" s="8"/>
      <c r="N9" s="41" t="s">
        <v>0</v>
      </c>
      <c r="O9" s="41" t="s">
        <v>12</v>
      </c>
      <c r="P9" s="8"/>
      <c r="Q9" s="8"/>
      <c r="S9" s="6">
        <f t="shared" si="0"/>
        <v>-15.200000000000003</v>
      </c>
      <c r="T9" s="6">
        <v>222.04000000000008</v>
      </c>
    </row>
    <row r="10" spans="11:20" ht="15.75" customHeight="1">
      <c r="K10" s="63" t="s">
        <v>38</v>
      </c>
      <c r="L10" s="64">
        <f>$N$5</f>
        <v>0</v>
      </c>
      <c r="M10" s="8"/>
      <c r="N10" s="42">
        <f>-$B$8/(2*$B$5)</f>
        <v>0</v>
      </c>
      <c r="O10" s="42">
        <f>(-($B$8^2)+4*$B$5*$B$11)/(4*$B$5)</f>
        <v>-9</v>
      </c>
      <c r="P10" s="8"/>
      <c r="Q10" s="8"/>
      <c r="S10" s="6">
        <f t="shared" si="0"/>
        <v>-15.000000000000004</v>
      </c>
      <c r="T10" s="6">
        <v>216.0000000000001</v>
      </c>
    </row>
    <row r="11" spans="1:20" ht="15.75" customHeight="1">
      <c r="A11" s="18" t="s">
        <v>8</v>
      </c>
      <c r="B11" s="19">
        <f>(P18-100)/5</f>
        <v>-9</v>
      </c>
      <c r="K11" s="8"/>
      <c r="L11" s="8"/>
      <c r="M11" s="8"/>
      <c r="N11" s="42">
        <f>-$B$8/(2*$B$5)</f>
        <v>0</v>
      </c>
      <c r="O11" s="42">
        <f>(-($B$8^2)+4*$B$5*$B$11)/(4*$B$5)</f>
        <v>-9</v>
      </c>
      <c r="S11" s="6">
        <f t="shared" si="0"/>
        <v>-14.800000000000004</v>
      </c>
      <c r="T11" s="6">
        <v>210.04000000000013</v>
      </c>
    </row>
    <row r="12" spans="11:20" ht="15.75" customHeight="1">
      <c r="K12" s="62" t="s">
        <v>27</v>
      </c>
      <c r="M12" s="8"/>
      <c r="P12" s="37">
        <v>110</v>
      </c>
      <c r="S12" s="6">
        <f t="shared" si="0"/>
        <v>-14.600000000000005</v>
      </c>
      <c r="T12" s="6">
        <v>204.16000000000014</v>
      </c>
    </row>
    <row r="13" spans="1:20" ht="15.75" customHeight="1">
      <c r="A13" s="22"/>
      <c r="B13" s="23"/>
      <c r="K13" s="63" t="s">
        <v>38</v>
      </c>
      <c r="L13" s="64">
        <f>$N$10</f>
        <v>0</v>
      </c>
      <c r="M13" s="8"/>
      <c r="N13" t="s">
        <v>37</v>
      </c>
      <c r="P13" t="s">
        <v>16</v>
      </c>
      <c r="S13" s="6">
        <f t="shared" si="0"/>
        <v>-14.400000000000006</v>
      </c>
      <c r="T13" s="6">
        <v>198.36000000000016</v>
      </c>
    </row>
    <row r="14" spans="11:20" ht="15.75" customHeight="1">
      <c r="K14" s="63" t="s">
        <v>39</v>
      </c>
      <c r="L14" s="64">
        <f>$O$10</f>
        <v>-9</v>
      </c>
      <c r="M14" s="8"/>
      <c r="N14" s="41" t="s">
        <v>0</v>
      </c>
      <c r="O14" s="41" t="s">
        <v>12</v>
      </c>
      <c r="S14" s="6">
        <f t="shared" si="0"/>
        <v>-14.200000000000006</v>
      </c>
      <c r="T14" s="6">
        <v>192.64000000000019</v>
      </c>
    </row>
    <row r="15" spans="13:20" ht="15.75" customHeight="1">
      <c r="M15" s="8"/>
      <c r="N15" s="42">
        <f>$L$4</f>
        <v>2.9</v>
      </c>
      <c r="O15" s="42">
        <f>$L$6</f>
        <v>-0.5899999999999999</v>
      </c>
      <c r="P15" s="56">
        <v>100</v>
      </c>
      <c r="S15" s="6">
        <f t="shared" si="0"/>
        <v>-14.000000000000007</v>
      </c>
      <c r="T15" s="6">
        <v>187.0000000000002</v>
      </c>
    </row>
    <row r="16" spans="1:20" ht="15.75" customHeight="1">
      <c r="A16" s="22"/>
      <c r="B16" s="22"/>
      <c r="M16" s="8"/>
      <c r="N16" s="42">
        <f>$L$4</f>
        <v>2.9</v>
      </c>
      <c r="O16" s="42">
        <f>$L$6</f>
        <v>-0.5899999999999999</v>
      </c>
      <c r="P16" t="s">
        <v>17</v>
      </c>
      <c r="S16" s="6">
        <f t="shared" si="0"/>
        <v>-13.800000000000008</v>
      </c>
      <c r="T16" s="6">
        <v>181.44000000000023</v>
      </c>
    </row>
    <row r="17" spans="1:20" ht="15.75" customHeight="1">
      <c r="A17" s="65" t="s">
        <v>40</v>
      </c>
      <c r="K17" s="65" t="s">
        <v>41</v>
      </c>
      <c r="N17" s="53"/>
      <c r="O17" s="53"/>
      <c r="S17" s="6">
        <f t="shared" si="0"/>
        <v>-13.600000000000009</v>
      </c>
      <c r="T17" s="6">
        <v>175.96000000000024</v>
      </c>
    </row>
    <row r="18" spans="14:20" ht="15.75" customHeight="1">
      <c r="N18" t="s">
        <v>37</v>
      </c>
      <c r="P18" s="26">
        <v>55</v>
      </c>
      <c r="S18" s="6">
        <f t="shared" si="0"/>
        <v>-13.40000000000001</v>
      </c>
      <c r="T18" s="6">
        <v>170.56000000000026</v>
      </c>
    </row>
    <row r="19" spans="14:20" ht="15.75" customHeight="1">
      <c r="N19" s="41" t="s">
        <v>0</v>
      </c>
      <c r="O19" s="41" t="s">
        <v>12</v>
      </c>
      <c r="P19" t="s">
        <v>5</v>
      </c>
      <c r="S19" s="6">
        <f t="shared" si="0"/>
        <v>-13.20000000000001</v>
      </c>
      <c r="T19" s="6">
        <v>165.24000000000026</v>
      </c>
    </row>
    <row r="20" spans="14:20" ht="15.75" customHeight="1">
      <c r="N20" s="42">
        <f>$L$4</f>
        <v>2.9</v>
      </c>
      <c r="O20" s="42">
        <f>$L$6</f>
        <v>-0.5899999999999999</v>
      </c>
      <c r="S20" s="6">
        <f t="shared" si="0"/>
        <v>-13.00000000000001</v>
      </c>
      <c r="T20" s="6">
        <v>160.00000000000028</v>
      </c>
    </row>
    <row r="21" spans="14:20" ht="12.75">
      <c r="N21" s="42">
        <f>$L$4</f>
        <v>2.9</v>
      </c>
      <c r="O21" s="42">
        <v>0</v>
      </c>
      <c r="S21" s="6">
        <f t="shared" si="0"/>
        <v>-12.800000000000011</v>
      </c>
      <c r="T21" s="6">
        <v>154.8400000000003</v>
      </c>
    </row>
    <row r="22" spans="19:20" ht="12.75">
      <c r="S22" s="6">
        <f t="shared" si="0"/>
        <v>-12.600000000000012</v>
      </c>
      <c r="T22" s="6">
        <v>149.7600000000003</v>
      </c>
    </row>
    <row r="23" spans="14:20" ht="12.75">
      <c r="N23" t="s">
        <v>37</v>
      </c>
      <c r="S23" s="6">
        <f t="shared" si="0"/>
        <v>-12.400000000000013</v>
      </c>
      <c r="T23" s="6">
        <v>144.7600000000003</v>
      </c>
    </row>
    <row r="24" spans="14:20" ht="12.75">
      <c r="N24" s="41" t="s">
        <v>0</v>
      </c>
      <c r="O24" s="41" t="s">
        <v>12</v>
      </c>
      <c r="S24" s="6">
        <f t="shared" si="0"/>
        <v>-12.200000000000014</v>
      </c>
      <c r="T24" s="6">
        <v>139.84000000000032</v>
      </c>
    </row>
    <row r="25" spans="14:20" ht="12.75">
      <c r="N25" s="42">
        <f>$L$4</f>
        <v>2.9</v>
      </c>
      <c r="O25" s="42">
        <f>$L$6</f>
        <v>-0.5899999999999999</v>
      </c>
      <c r="S25" s="6">
        <f t="shared" si="0"/>
        <v>-12.000000000000014</v>
      </c>
      <c r="T25" s="6">
        <v>135.00000000000034</v>
      </c>
    </row>
    <row r="26" spans="14:20" ht="12.75">
      <c r="N26" s="42">
        <v>0</v>
      </c>
      <c r="O26" s="42">
        <f>$L$6</f>
        <v>-0.5899999999999999</v>
      </c>
      <c r="S26" s="6">
        <f t="shared" si="0"/>
        <v>-11.800000000000015</v>
      </c>
      <c r="T26" s="6">
        <v>130.24000000000035</v>
      </c>
    </row>
    <row r="27" spans="19:20" ht="12.75">
      <c r="S27" s="6">
        <f t="shared" si="0"/>
        <v>-11.600000000000016</v>
      </c>
      <c r="T27" s="6">
        <v>125.56000000000037</v>
      </c>
    </row>
    <row r="28" spans="19:20" ht="12.75">
      <c r="S28" s="6">
        <f t="shared" si="0"/>
        <v>-11.400000000000016</v>
      </c>
      <c r="T28" s="6">
        <v>120.96000000000038</v>
      </c>
    </row>
    <row r="29" spans="19:20" ht="12.75">
      <c r="S29" s="6">
        <f t="shared" si="0"/>
        <v>-11.200000000000017</v>
      </c>
      <c r="T29" s="6">
        <v>116.44000000000038</v>
      </c>
    </row>
    <row r="30" spans="19:20" ht="12.75">
      <c r="S30" s="6">
        <f t="shared" si="0"/>
        <v>-11.000000000000018</v>
      </c>
      <c r="T30" s="6">
        <v>112.0000000000004</v>
      </c>
    </row>
    <row r="31" spans="19:20" ht="12.75">
      <c r="S31" s="6">
        <f t="shared" si="0"/>
        <v>-10.800000000000018</v>
      </c>
      <c r="T31" s="6">
        <v>107.6400000000004</v>
      </c>
    </row>
    <row r="32" spans="19:20" ht="12.75">
      <c r="S32" s="6">
        <f t="shared" si="0"/>
        <v>-10.60000000000002</v>
      </c>
      <c r="T32" s="6">
        <v>103.36000000000041</v>
      </c>
    </row>
    <row r="33" spans="19:20" ht="12.75">
      <c r="S33" s="6">
        <f t="shared" si="0"/>
        <v>-10.40000000000002</v>
      </c>
      <c r="T33" s="6">
        <v>99.16000000000041</v>
      </c>
    </row>
    <row r="34" spans="19:20" ht="12.75">
      <c r="S34" s="6">
        <f t="shared" si="0"/>
        <v>-10.20000000000002</v>
      </c>
      <c r="T34" s="6">
        <v>95.04000000000042</v>
      </c>
    </row>
    <row r="35" spans="19:20" ht="12.75">
      <c r="S35" s="6">
        <f t="shared" si="0"/>
        <v>-10.000000000000021</v>
      </c>
      <c r="T35" s="6">
        <v>91.00000000000043</v>
      </c>
    </row>
    <row r="36" spans="19:20" ht="12.75">
      <c r="S36" s="6">
        <f t="shared" si="0"/>
        <v>-9.800000000000022</v>
      </c>
      <c r="T36" s="6">
        <v>87.04000000000043</v>
      </c>
    </row>
    <row r="37" spans="19:20" ht="12.75">
      <c r="S37" s="6">
        <f t="shared" si="0"/>
        <v>-9.600000000000023</v>
      </c>
      <c r="T37" s="6">
        <v>83.16000000000044</v>
      </c>
    </row>
    <row r="38" spans="19:20" ht="12.75">
      <c r="S38" s="6">
        <f aca="true" t="shared" si="1" ref="S38:S69">S37+0.2</f>
        <v>-9.400000000000023</v>
      </c>
      <c r="T38" s="6">
        <v>79.36000000000044</v>
      </c>
    </row>
    <row r="39" spans="19:20" ht="12.75">
      <c r="S39" s="6">
        <f t="shared" si="1"/>
        <v>-9.200000000000024</v>
      </c>
      <c r="T39" s="6">
        <v>75.64000000000044</v>
      </c>
    </row>
    <row r="40" spans="19:20" ht="12.75">
      <c r="S40" s="6">
        <f t="shared" si="1"/>
        <v>-9.000000000000025</v>
      </c>
      <c r="T40" s="6">
        <v>72.00000000000045</v>
      </c>
    </row>
    <row r="41" spans="19:20" ht="12.75">
      <c r="S41" s="6">
        <f t="shared" si="1"/>
        <v>-8.800000000000026</v>
      </c>
      <c r="T41" s="6">
        <v>68.44000000000045</v>
      </c>
    </row>
    <row r="42" spans="19:20" ht="12.75">
      <c r="S42" s="6">
        <f t="shared" si="1"/>
        <v>-8.600000000000026</v>
      </c>
      <c r="T42" s="6">
        <v>64.96000000000045</v>
      </c>
    </row>
    <row r="43" spans="19:20" ht="12.75">
      <c r="S43" s="6">
        <f t="shared" si="1"/>
        <v>-8.400000000000027</v>
      </c>
      <c r="T43" s="6">
        <v>61.56000000000046</v>
      </c>
    </row>
    <row r="44" spans="19:20" ht="12.75">
      <c r="S44" s="6">
        <f t="shared" si="1"/>
        <v>-8.200000000000028</v>
      </c>
      <c r="T44" s="6">
        <v>58.24000000000045</v>
      </c>
    </row>
    <row r="45" spans="19:20" ht="12.75">
      <c r="S45" s="6">
        <f t="shared" si="1"/>
        <v>-8.000000000000028</v>
      </c>
      <c r="T45" s="6">
        <v>55.000000000000455</v>
      </c>
    </row>
    <row r="46" spans="19:20" ht="12.75">
      <c r="S46" s="6">
        <f t="shared" si="1"/>
        <v>-7.800000000000028</v>
      </c>
      <c r="T46" s="6">
        <v>51.840000000000444</v>
      </c>
    </row>
    <row r="47" spans="19:20" ht="12.75">
      <c r="S47" s="6">
        <f t="shared" si="1"/>
        <v>-7.600000000000028</v>
      </c>
      <c r="T47" s="6">
        <v>48.760000000000424</v>
      </c>
    </row>
    <row r="48" spans="19:20" ht="12.75">
      <c r="S48" s="6">
        <f t="shared" si="1"/>
        <v>-7.400000000000028</v>
      </c>
      <c r="T48" s="6">
        <v>45.76000000000041</v>
      </c>
    </row>
    <row r="49" spans="19:20" ht="12.75">
      <c r="S49" s="6">
        <f t="shared" si="1"/>
        <v>-7.200000000000028</v>
      </c>
      <c r="T49" s="6">
        <v>42.8400000000004</v>
      </c>
    </row>
    <row r="50" spans="19:20" ht="12.75">
      <c r="S50" s="6">
        <f t="shared" si="1"/>
        <v>-7.0000000000000275</v>
      </c>
      <c r="T50" s="6">
        <v>40.000000000000384</v>
      </c>
    </row>
    <row r="51" spans="19:20" ht="12.75">
      <c r="S51" s="6">
        <f t="shared" si="1"/>
        <v>-6.800000000000027</v>
      </c>
      <c r="T51" s="6">
        <v>37.24000000000037</v>
      </c>
    </row>
    <row r="52" spans="19:20" ht="12.75">
      <c r="S52" s="6">
        <f t="shared" si="1"/>
        <v>-6.600000000000027</v>
      </c>
      <c r="T52" s="6">
        <v>34.56000000000036</v>
      </c>
    </row>
    <row r="53" spans="19:20" ht="12.75">
      <c r="S53" s="6">
        <f t="shared" si="1"/>
        <v>-6.400000000000027</v>
      </c>
      <c r="T53" s="6">
        <v>31.96000000000035</v>
      </c>
    </row>
    <row r="54" spans="19:20" ht="12.75">
      <c r="S54" s="6">
        <f t="shared" si="1"/>
        <v>-6.200000000000027</v>
      </c>
      <c r="T54" s="6">
        <v>29.44000000000033</v>
      </c>
    </row>
    <row r="55" spans="19:20" ht="12.75">
      <c r="S55" s="6">
        <f t="shared" si="1"/>
        <v>-6.000000000000027</v>
      </c>
      <c r="T55" s="6">
        <v>27.00000000000032</v>
      </c>
    </row>
    <row r="56" spans="19:20" ht="12.75">
      <c r="S56" s="6">
        <f t="shared" si="1"/>
        <v>-5.8000000000000265</v>
      </c>
      <c r="T56" s="6">
        <v>24.640000000000306</v>
      </c>
    </row>
    <row r="57" spans="19:20" ht="12.75">
      <c r="S57" s="6">
        <f t="shared" si="1"/>
        <v>-5.600000000000026</v>
      </c>
      <c r="T57" s="6">
        <v>22.360000000000294</v>
      </c>
    </row>
    <row r="58" spans="19:20" ht="12.75">
      <c r="S58" s="6">
        <f t="shared" si="1"/>
        <v>-5.400000000000026</v>
      </c>
      <c r="T58" s="6">
        <v>20.16000000000028</v>
      </c>
    </row>
    <row r="59" spans="19:20" ht="12.75">
      <c r="S59" s="6">
        <f t="shared" si="1"/>
        <v>-5.200000000000026</v>
      </c>
      <c r="T59" s="6">
        <v>18.04000000000027</v>
      </c>
    </row>
    <row r="60" spans="19:20" ht="12.75">
      <c r="S60" s="6">
        <f t="shared" si="1"/>
        <v>-5.000000000000026</v>
      </c>
      <c r="T60" s="6">
        <v>16.000000000000256</v>
      </c>
    </row>
    <row r="61" spans="19:20" ht="12.75">
      <c r="S61" s="6">
        <f t="shared" si="1"/>
        <v>-4.800000000000026</v>
      </c>
      <c r="T61" s="6">
        <v>14.040000000000244</v>
      </c>
    </row>
    <row r="62" spans="19:20" ht="12.75">
      <c r="S62" s="6">
        <f t="shared" si="1"/>
        <v>-4.600000000000025</v>
      </c>
      <c r="T62" s="6">
        <v>12.160000000000235</v>
      </c>
    </row>
    <row r="63" spans="19:20" ht="12.75">
      <c r="S63" s="6">
        <f t="shared" si="1"/>
        <v>-4.400000000000025</v>
      </c>
      <c r="T63" s="6">
        <v>10.360000000000223</v>
      </c>
    </row>
    <row r="64" spans="19:20" ht="12.75">
      <c r="S64" s="6">
        <f t="shared" si="1"/>
        <v>-4.200000000000025</v>
      </c>
      <c r="T64" s="6">
        <v>8.64000000000021</v>
      </c>
    </row>
    <row r="65" spans="19:20" ht="12.75">
      <c r="S65" s="6">
        <f t="shared" si="1"/>
        <v>-4.000000000000025</v>
      </c>
      <c r="T65" s="6">
        <v>7.000000000000199</v>
      </c>
    </row>
    <row r="66" spans="19:20" ht="12.75">
      <c r="S66" s="6">
        <f t="shared" si="1"/>
        <v>-3.8000000000000247</v>
      </c>
      <c r="T66" s="6">
        <v>5.440000000000188</v>
      </c>
    </row>
    <row r="67" spans="19:20" ht="12.75">
      <c r="S67" s="6">
        <f t="shared" si="1"/>
        <v>-3.6000000000000245</v>
      </c>
      <c r="T67" s="6">
        <v>3.9600000000001767</v>
      </c>
    </row>
    <row r="68" spans="19:20" ht="12.75">
      <c r="S68" s="6">
        <f t="shared" si="1"/>
        <v>-3.4000000000000243</v>
      </c>
      <c r="T68" s="6">
        <v>2.5600000000001657</v>
      </c>
    </row>
    <row r="69" spans="19:20" ht="12.75">
      <c r="S69" s="6">
        <f t="shared" si="1"/>
        <v>-3.200000000000024</v>
      </c>
      <c r="T69" s="6">
        <v>1.2400000000001548</v>
      </c>
    </row>
    <row r="70" spans="19:20" ht="12.75">
      <c r="S70" s="6">
        <f aca="true" t="shared" si="2" ref="S70:S101">S69+0.2</f>
        <v>-3.000000000000024</v>
      </c>
      <c r="T70" s="6">
        <v>1.438849039914203E-13</v>
      </c>
    </row>
    <row r="71" spans="19:20" ht="12.75">
      <c r="S71" s="6">
        <f t="shared" si="2"/>
        <v>-2.800000000000024</v>
      </c>
      <c r="T71" s="6">
        <v>-1.159999999999867</v>
      </c>
    </row>
    <row r="72" spans="19:20" ht="12.75">
      <c r="S72" s="6">
        <f t="shared" si="2"/>
        <v>-2.6000000000000236</v>
      </c>
      <c r="T72" s="6">
        <v>-2.2399999999998768</v>
      </c>
    </row>
    <row r="73" spans="19:20" ht="12.75">
      <c r="S73" s="6">
        <f t="shared" si="2"/>
        <v>-2.4000000000000234</v>
      </c>
      <c r="T73" s="6">
        <v>-3.2399999999998874</v>
      </c>
    </row>
    <row r="74" spans="19:20" ht="12.75">
      <c r="S74" s="6">
        <f t="shared" si="2"/>
        <v>-2.2000000000000233</v>
      </c>
      <c r="T74" s="6">
        <v>-4.159999999999898</v>
      </c>
    </row>
    <row r="75" spans="19:20" ht="12.75">
      <c r="S75" s="6">
        <f t="shared" si="2"/>
        <v>-2.000000000000023</v>
      </c>
      <c r="T75" s="6">
        <v>-4.999999999999908</v>
      </c>
    </row>
    <row r="76" spans="19:20" ht="12.75">
      <c r="S76" s="6">
        <f t="shared" si="2"/>
        <v>-1.8000000000000231</v>
      </c>
      <c r="T76" s="6">
        <v>-5.759999999999916</v>
      </c>
    </row>
    <row r="77" spans="19:20" ht="12.75">
      <c r="S77" s="6">
        <f t="shared" si="2"/>
        <v>-1.6000000000000232</v>
      </c>
      <c r="T77" s="6">
        <v>-6.439999999999926</v>
      </c>
    </row>
    <row r="78" spans="19:20" ht="12.75">
      <c r="S78" s="6">
        <f t="shared" si="2"/>
        <v>-1.4000000000000232</v>
      </c>
      <c r="T78" s="6">
        <v>-7.039999999999935</v>
      </c>
    </row>
    <row r="79" spans="19:20" ht="12.75">
      <c r="S79" s="6">
        <f t="shared" si="2"/>
        <v>-1.2000000000000233</v>
      </c>
      <c r="T79" s="6">
        <v>-7.559999999999944</v>
      </c>
    </row>
    <row r="80" spans="19:20" ht="12.75">
      <c r="S80" s="6">
        <f t="shared" si="2"/>
        <v>-1.0000000000000233</v>
      </c>
      <c r="T80" s="6">
        <v>-7.999999999999954</v>
      </c>
    </row>
    <row r="81" spans="19:20" ht="12.75">
      <c r="S81" s="6">
        <f t="shared" si="2"/>
        <v>-0.8000000000000234</v>
      </c>
      <c r="T81" s="6">
        <v>-8.359999999999962</v>
      </c>
    </row>
    <row r="82" spans="19:20" ht="12.75">
      <c r="S82" s="6">
        <f t="shared" si="2"/>
        <v>-0.6000000000000234</v>
      </c>
      <c r="T82" s="6">
        <v>-8.639999999999972</v>
      </c>
    </row>
    <row r="83" spans="19:20" ht="12.75">
      <c r="S83" s="6">
        <f t="shared" si="2"/>
        <v>-0.4000000000000234</v>
      </c>
      <c r="T83" s="6">
        <v>-8.839999999999982</v>
      </c>
    </row>
    <row r="84" spans="19:20" ht="12.75">
      <c r="S84" s="6">
        <f t="shared" si="2"/>
        <v>-0.20000000000002338</v>
      </c>
      <c r="T84" s="6">
        <v>-8.95999999999999</v>
      </c>
    </row>
    <row r="85" spans="19:20" ht="12.75">
      <c r="S85" s="6">
        <f t="shared" si="2"/>
        <v>-2.3370194668359545E-14</v>
      </c>
      <c r="T85" s="6">
        <v>-9</v>
      </c>
    </row>
    <row r="86" spans="19:20" ht="12.75">
      <c r="S86" s="6">
        <f t="shared" si="2"/>
        <v>0.19999999999997664</v>
      </c>
      <c r="T86" s="6">
        <v>-8.96000000000001</v>
      </c>
    </row>
    <row r="87" spans="19:20" ht="12.75">
      <c r="S87" s="6">
        <f t="shared" si="2"/>
        <v>0.39999999999997665</v>
      </c>
      <c r="T87" s="6">
        <v>-8.84000000000002</v>
      </c>
    </row>
    <row r="88" spans="19:20" ht="12.75">
      <c r="S88" s="6">
        <f t="shared" si="2"/>
        <v>0.5999999999999767</v>
      </c>
      <c r="T88" s="6">
        <v>-8.640000000000027</v>
      </c>
    </row>
    <row r="89" spans="19:20" ht="12.75">
      <c r="S89" s="6">
        <f t="shared" si="2"/>
        <v>0.7999999999999767</v>
      </c>
      <c r="T89" s="6">
        <v>-8.360000000000037</v>
      </c>
    </row>
    <row r="90" spans="19:20" ht="12.75">
      <c r="S90" s="6">
        <f t="shared" si="2"/>
        <v>0.9999999999999767</v>
      </c>
      <c r="T90" s="6">
        <v>-8.000000000000046</v>
      </c>
    </row>
    <row r="91" spans="19:20" ht="12.75">
      <c r="S91" s="6">
        <f t="shared" si="2"/>
        <v>1.1999999999999766</v>
      </c>
      <c r="T91" s="6">
        <v>-7.560000000000056</v>
      </c>
    </row>
    <row r="92" spans="19:20" ht="12.75">
      <c r="S92" s="6">
        <f t="shared" si="2"/>
        <v>1.3999999999999766</v>
      </c>
      <c r="T92" s="6">
        <v>-7.040000000000066</v>
      </c>
    </row>
    <row r="93" spans="19:20" ht="12.75">
      <c r="S93" s="6">
        <f t="shared" si="2"/>
        <v>1.5999999999999766</v>
      </c>
      <c r="T93" s="6">
        <v>-6.440000000000075</v>
      </c>
    </row>
    <row r="94" spans="19:20" ht="12.75">
      <c r="S94" s="6">
        <f t="shared" si="2"/>
        <v>1.7999999999999765</v>
      </c>
      <c r="T94" s="6">
        <v>-5.760000000000085</v>
      </c>
    </row>
    <row r="95" spans="19:20" ht="12.75">
      <c r="S95" s="6">
        <f t="shared" si="2"/>
        <v>1.9999999999999765</v>
      </c>
      <c r="T95" s="6">
        <v>-5.000000000000094</v>
      </c>
    </row>
    <row r="96" spans="19:20" ht="12.75">
      <c r="S96" s="6">
        <f t="shared" si="2"/>
        <v>2.1999999999999766</v>
      </c>
      <c r="T96" s="6">
        <v>-4.160000000000103</v>
      </c>
    </row>
    <row r="97" spans="19:20" ht="12.75">
      <c r="S97" s="6">
        <f t="shared" si="2"/>
        <v>2.399999999999977</v>
      </c>
      <c r="T97" s="6">
        <v>-3.2400000000001112</v>
      </c>
    </row>
    <row r="98" spans="19:20" ht="12.75">
      <c r="S98" s="6">
        <f t="shared" si="2"/>
        <v>2.599999999999977</v>
      </c>
      <c r="T98" s="6">
        <v>-2.2400000000001192</v>
      </c>
    </row>
    <row r="99" spans="19:20" ht="12.75">
      <c r="S99" s="6">
        <f t="shared" si="2"/>
        <v>2.799999999999977</v>
      </c>
      <c r="T99" s="6">
        <v>-1.160000000000128</v>
      </c>
    </row>
    <row r="100" spans="19:20" ht="12.75">
      <c r="S100" s="6">
        <f t="shared" si="2"/>
        <v>2.9999999999999774</v>
      </c>
      <c r="T100" s="6">
        <v>-1.3500311979441904E-13</v>
      </c>
    </row>
    <row r="101" spans="19:20" ht="12.75">
      <c r="S101" s="6">
        <f t="shared" si="2"/>
        <v>3.1999999999999775</v>
      </c>
      <c r="T101" s="6">
        <v>1.2399999999998563</v>
      </c>
    </row>
    <row r="102" spans="19:20" ht="12.75">
      <c r="S102" s="6">
        <f aca="true" t="shared" si="3" ref="S102:S133">S101+0.2</f>
        <v>3.3999999999999777</v>
      </c>
      <c r="T102" s="6">
        <v>2.5599999999998477</v>
      </c>
    </row>
    <row r="103" spans="19:20" ht="12.75">
      <c r="S103" s="6">
        <f t="shared" si="3"/>
        <v>3.599999999999978</v>
      </c>
      <c r="T103" s="6">
        <v>3.959999999999841</v>
      </c>
    </row>
    <row r="104" spans="19:20" ht="12.75">
      <c r="S104" s="6">
        <f t="shared" si="3"/>
        <v>3.799999999999978</v>
      </c>
      <c r="T104" s="6">
        <v>5.4399999999998325</v>
      </c>
    </row>
    <row r="105" spans="19:20" ht="12.75">
      <c r="S105" s="6">
        <f t="shared" si="3"/>
        <v>3.9999999999999782</v>
      </c>
      <c r="T105" s="6">
        <v>6.999999999999826</v>
      </c>
    </row>
    <row r="106" spans="19:20" ht="12.75">
      <c r="S106" s="6">
        <f t="shared" si="3"/>
        <v>4.199999999999978</v>
      </c>
      <c r="T106" s="6">
        <v>8.639999999999816</v>
      </c>
    </row>
    <row r="107" spans="19:20" ht="12.75">
      <c r="S107" s="6">
        <f t="shared" si="3"/>
        <v>4.399999999999978</v>
      </c>
      <c r="T107" s="6">
        <v>10.359999999999808</v>
      </c>
    </row>
    <row r="108" spans="19:20" ht="12.75">
      <c r="S108" s="6">
        <f t="shared" si="3"/>
        <v>4.599999999999978</v>
      </c>
      <c r="T108" s="6">
        <v>12.159999999999801</v>
      </c>
    </row>
    <row r="109" spans="19:20" ht="12.75">
      <c r="S109" s="6">
        <f t="shared" si="3"/>
        <v>4.7999999999999785</v>
      </c>
      <c r="T109" s="6">
        <v>14.039999999999793</v>
      </c>
    </row>
    <row r="110" spans="19:20" ht="12.75">
      <c r="S110" s="6">
        <f t="shared" si="3"/>
        <v>4.999999999999979</v>
      </c>
      <c r="T110" s="6">
        <v>15.999999999999787</v>
      </c>
    </row>
    <row r="111" spans="19:20" ht="12.75">
      <c r="S111" s="6">
        <f t="shared" si="3"/>
        <v>5.199999999999979</v>
      </c>
      <c r="T111" s="6">
        <v>18.03999999999978</v>
      </c>
    </row>
    <row r="112" spans="19:20" ht="12.75">
      <c r="S112" s="6">
        <f t="shared" si="3"/>
        <v>5.399999999999979</v>
      </c>
      <c r="T112" s="6">
        <v>20.159999999999773</v>
      </c>
    </row>
    <row r="113" spans="19:20" ht="12.75">
      <c r="S113" s="6">
        <f t="shared" si="3"/>
        <v>5.599999999999979</v>
      </c>
      <c r="T113" s="6">
        <v>22.35999999999977</v>
      </c>
    </row>
    <row r="114" spans="19:20" ht="12.75">
      <c r="S114" s="6">
        <f t="shared" si="3"/>
        <v>5.799999999999979</v>
      </c>
      <c r="T114" s="6">
        <v>24.63999999999976</v>
      </c>
    </row>
    <row r="115" spans="19:20" ht="12.75">
      <c r="S115" s="6">
        <f t="shared" si="3"/>
        <v>5.99999999999998</v>
      </c>
      <c r="T115" s="6">
        <v>26.99999999999976</v>
      </c>
    </row>
    <row r="116" spans="19:20" ht="12.75">
      <c r="S116" s="6">
        <f t="shared" si="3"/>
        <v>6.19999999999998</v>
      </c>
      <c r="T116" s="6">
        <v>29.43999999999975</v>
      </c>
    </row>
    <row r="117" spans="19:20" ht="12.75">
      <c r="S117" s="6">
        <f t="shared" si="3"/>
        <v>6.39999999999998</v>
      </c>
      <c r="T117" s="6">
        <v>31.959999999999745</v>
      </c>
    </row>
    <row r="118" spans="19:20" ht="12.75">
      <c r="S118" s="6">
        <f t="shared" si="3"/>
        <v>6.59999999999998</v>
      </c>
      <c r="T118" s="6">
        <v>34.55999999999974</v>
      </c>
    </row>
    <row r="119" spans="19:20" ht="12.75">
      <c r="S119" s="6">
        <f t="shared" si="3"/>
        <v>6.79999999999998</v>
      </c>
      <c r="T119" s="6">
        <v>37.23999999999973</v>
      </c>
    </row>
    <row r="120" spans="19:20" ht="12.75">
      <c r="S120" s="6">
        <f t="shared" si="3"/>
        <v>6.9999999999999805</v>
      </c>
      <c r="T120" s="6">
        <v>39.99999999999973</v>
      </c>
    </row>
    <row r="121" spans="19:20" ht="12.75">
      <c r="S121" s="6">
        <f t="shared" si="3"/>
        <v>7.199999999999981</v>
      </c>
      <c r="T121" s="6">
        <v>42.83999999999972</v>
      </c>
    </row>
    <row r="122" spans="19:20" ht="12.75">
      <c r="S122" s="6">
        <f t="shared" si="3"/>
        <v>7.399999999999981</v>
      </c>
      <c r="T122" s="6">
        <v>45.759999999999714</v>
      </c>
    </row>
    <row r="123" spans="19:20" ht="12.75">
      <c r="S123" s="6">
        <f t="shared" si="3"/>
        <v>7.599999999999981</v>
      </c>
      <c r="T123" s="6">
        <v>48.759999999999714</v>
      </c>
    </row>
    <row r="124" spans="19:20" ht="12.75">
      <c r="S124" s="6">
        <f t="shared" si="3"/>
        <v>7.799999999999981</v>
      </c>
      <c r="T124" s="6">
        <v>51.839999999999705</v>
      </c>
    </row>
    <row r="125" spans="19:20" ht="12.75">
      <c r="S125" s="6">
        <f t="shared" si="3"/>
        <v>7.999999999999981</v>
      </c>
      <c r="T125" s="6">
        <v>54.9999999999997</v>
      </c>
    </row>
    <row r="126" spans="19:20" ht="12.75">
      <c r="S126" s="6">
        <f t="shared" si="3"/>
        <v>8.199999999999982</v>
      </c>
      <c r="T126" s="6">
        <v>58.2399999999997</v>
      </c>
    </row>
    <row r="127" spans="19:20" ht="12.75">
      <c r="S127" s="6">
        <f t="shared" si="3"/>
        <v>8.39999999999998</v>
      </c>
      <c r="T127" s="6">
        <v>61.559999999999675</v>
      </c>
    </row>
    <row r="128" spans="19:20" ht="12.75">
      <c r="S128" s="6">
        <f t="shared" si="3"/>
        <v>8.59999999999998</v>
      </c>
      <c r="T128" s="6">
        <v>64.95999999999965</v>
      </c>
    </row>
    <row r="129" spans="19:20" ht="12.75">
      <c r="S129" s="6">
        <f t="shared" si="3"/>
        <v>8.79999999999998</v>
      </c>
      <c r="T129" s="6">
        <v>68.43999999999964</v>
      </c>
    </row>
    <row r="130" spans="19:20" ht="12.75">
      <c r="S130" s="6">
        <f t="shared" si="3"/>
        <v>8.999999999999979</v>
      </c>
      <c r="T130" s="6">
        <v>71.99999999999962</v>
      </c>
    </row>
    <row r="131" spans="19:20" ht="12.75">
      <c r="S131" s="6">
        <f t="shared" si="3"/>
        <v>9.199999999999978</v>
      </c>
      <c r="T131" s="6">
        <v>75.63999999999959</v>
      </c>
    </row>
    <row r="132" spans="19:20" ht="12.75">
      <c r="S132" s="6">
        <f t="shared" si="3"/>
        <v>9.399999999999977</v>
      </c>
      <c r="T132" s="6">
        <v>79.35999999999957</v>
      </c>
    </row>
    <row r="133" spans="19:20" ht="12.75">
      <c r="S133" s="6">
        <f t="shared" si="3"/>
        <v>9.599999999999977</v>
      </c>
      <c r="T133" s="6">
        <v>83.15999999999956</v>
      </c>
    </row>
    <row r="134" spans="19:20" ht="12.75">
      <c r="S134" s="6">
        <f aca="true" t="shared" si="4" ref="S134:S165">S133+0.2</f>
        <v>9.799999999999976</v>
      </c>
      <c r="T134" s="6">
        <v>87.03999999999952</v>
      </c>
    </row>
    <row r="135" spans="19:20" ht="12.75">
      <c r="S135" s="6">
        <f t="shared" si="4"/>
        <v>9.999999999999975</v>
      </c>
      <c r="T135" s="6">
        <v>90.9999999999995</v>
      </c>
    </row>
    <row r="136" spans="19:20" ht="12.75">
      <c r="S136" s="6">
        <f t="shared" si="4"/>
        <v>10.199999999999974</v>
      </c>
      <c r="T136" s="6">
        <v>95.03999999999948</v>
      </c>
    </row>
    <row r="137" spans="19:20" ht="12.75">
      <c r="S137" s="6">
        <f t="shared" si="4"/>
        <v>10.399999999999974</v>
      </c>
      <c r="T137" s="6">
        <v>99.15999999999946</v>
      </c>
    </row>
    <row r="138" spans="19:20" ht="12.75">
      <c r="S138" s="6">
        <f t="shared" si="4"/>
        <v>10.599999999999973</v>
      </c>
      <c r="T138" s="6">
        <v>103.35999999999943</v>
      </c>
    </row>
    <row r="139" spans="19:20" ht="12.75">
      <c r="S139" s="6">
        <f t="shared" si="4"/>
        <v>10.799999999999972</v>
      </c>
      <c r="T139" s="6">
        <v>107.6399999999994</v>
      </c>
    </row>
    <row r="140" spans="19:20" ht="12.75">
      <c r="S140" s="6">
        <f t="shared" si="4"/>
        <v>10.999999999999972</v>
      </c>
      <c r="T140" s="6">
        <v>111.99999999999937</v>
      </c>
    </row>
    <row r="141" spans="19:20" ht="12.75">
      <c r="S141" s="6">
        <f t="shared" si="4"/>
        <v>11.19999999999997</v>
      </c>
      <c r="T141" s="6">
        <v>116.43999999999934</v>
      </c>
    </row>
    <row r="142" spans="19:20" ht="12.75">
      <c r="S142" s="6">
        <f t="shared" si="4"/>
        <v>11.39999999999997</v>
      </c>
      <c r="T142" s="6">
        <v>120.95999999999933</v>
      </c>
    </row>
    <row r="143" spans="19:20" ht="12.75">
      <c r="S143" s="6">
        <f t="shared" si="4"/>
        <v>11.59999999999997</v>
      </c>
      <c r="T143" s="6">
        <v>125.55999999999929</v>
      </c>
    </row>
    <row r="144" spans="19:20" ht="12.75">
      <c r="S144" s="6">
        <f t="shared" si="4"/>
        <v>11.799999999999969</v>
      </c>
      <c r="T144" s="6">
        <v>130.23999999999927</v>
      </c>
    </row>
    <row r="145" spans="19:20" ht="12.75">
      <c r="S145" s="6">
        <f t="shared" si="4"/>
        <v>11.999999999999968</v>
      </c>
      <c r="T145" s="6">
        <v>134.99999999999923</v>
      </c>
    </row>
    <row r="146" spans="19:20" ht="12.75">
      <c r="S146" s="6">
        <f t="shared" si="4"/>
        <v>12.199999999999967</v>
      </c>
      <c r="T146" s="6">
        <v>139.8399999999992</v>
      </c>
    </row>
    <row r="147" spans="19:20" ht="12.75">
      <c r="S147" s="6">
        <f t="shared" si="4"/>
        <v>12.399999999999967</v>
      </c>
      <c r="T147" s="6">
        <v>144.75999999999917</v>
      </c>
    </row>
    <row r="148" spans="19:20" ht="12.75">
      <c r="S148" s="6">
        <f t="shared" si="4"/>
        <v>12.599999999999966</v>
      </c>
      <c r="T148" s="6">
        <v>149.75999999999914</v>
      </c>
    </row>
    <row r="149" spans="19:20" ht="12.75">
      <c r="S149" s="6">
        <f t="shared" si="4"/>
        <v>12.799999999999965</v>
      </c>
      <c r="T149" s="6">
        <v>154.83999999999912</v>
      </c>
    </row>
    <row r="150" spans="19:20" ht="12.75">
      <c r="S150" s="6">
        <f t="shared" si="4"/>
        <v>12.999999999999964</v>
      </c>
      <c r="T150" s="6">
        <v>159.9999999999991</v>
      </c>
    </row>
    <row r="151" spans="19:20" ht="12.75">
      <c r="S151" s="6">
        <f t="shared" si="4"/>
        <v>13.199999999999964</v>
      </c>
      <c r="T151" s="6">
        <v>165.23999999999904</v>
      </c>
    </row>
    <row r="152" spans="19:20" ht="12.75">
      <c r="S152" s="6">
        <f t="shared" si="4"/>
        <v>13.399999999999963</v>
      </c>
      <c r="T152" s="6">
        <v>170.559999999999</v>
      </c>
    </row>
    <row r="153" spans="19:20" ht="12.75">
      <c r="S153" s="6">
        <f t="shared" si="4"/>
        <v>13.599999999999962</v>
      </c>
      <c r="T153" s="6">
        <v>175.95999999999898</v>
      </c>
    </row>
    <row r="154" spans="19:20" ht="12.75">
      <c r="S154" s="6">
        <f t="shared" si="4"/>
        <v>13.799999999999962</v>
      </c>
      <c r="T154" s="6">
        <v>181.43999999999895</v>
      </c>
    </row>
    <row r="155" spans="19:20" ht="12.75">
      <c r="S155" s="6">
        <f t="shared" si="4"/>
        <v>13.999999999999961</v>
      </c>
      <c r="T155" s="6">
        <v>186.99999999999892</v>
      </c>
    </row>
    <row r="156" spans="19:20" ht="12.75">
      <c r="S156" s="6">
        <f t="shared" si="4"/>
        <v>14.19999999999996</v>
      </c>
      <c r="T156" s="6">
        <v>192.63999999999888</v>
      </c>
    </row>
    <row r="157" spans="19:20" ht="12.75">
      <c r="S157" s="6">
        <f t="shared" si="4"/>
        <v>14.39999999999996</v>
      </c>
      <c r="T157" s="6">
        <v>198.35999999999882</v>
      </c>
    </row>
    <row r="158" spans="19:20" ht="12.75">
      <c r="S158" s="6">
        <f t="shared" si="4"/>
        <v>14.599999999999959</v>
      </c>
      <c r="T158" s="6">
        <v>204.1599999999988</v>
      </c>
    </row>
    <row r="159" spans="19:20" ht="12.75">
      <c r="S159" s="6">
        <f t="shared" si="4"/>
        <v>14.799999999999958</v>
      </c>
      <c r="T159" s="6">
        <v>210.03999999999877</v>
      </c>
    </row>
    <row r="160" spans="19:20" ht="12.75">
      <c r="S160" s="6">
        <f t="shared" si="4"/>
        <v>14.999999999999957</v>
      </c>
      <c r="T160" s="6">
        <v>215.99999999999872</v>
      </c>
    </row>
    <row r="161" spans="19:20" ht="12.75">
      <c r="S161" s="6">
        <f t="shared" si="4"/>
        <v>15.199999999999957</v>
      </c>
      <c r="T161" s="6">
        <v>222.03999999999868</v>
      </c>
    </row>
    <row r="162" spans="19:20" ht="12.75">
      <c r="S162" s="6">
        <f t="shared" si="4"/>
        <v>15.399999999999956</v>
      </c>
      <c r="T162" s="6">
        <v>228.15999999999863</v>
      </c>
    </row>
    <row r="163" spans="19:20" ht="12.75">
      <c r="S163" s="6">
        <f t="shared" si="4"/>
        <v>15.599999999999955</v>
      </c>
      <c r="T163" s="6">
        <v>234.3599999999986</v>
      </c>
    </row>
    <row r="164" spans="19:20" ht="12.75">
      <c r="S164" s="6">
        <f t="shared" si="4"/>
        <v>15.799999999999955</v>
      </c>
      <c r="T164" s="6">
        <v>240.63999999999857</v>
      </c>
    </row>
    <row r="165" spans="19:20" ht="12.75">
      <c r="S165" s="6">
        <f t="shared" si="4"/>
        <v>15.999999999999954</v>
      </c>
      <c r="T165" s="6">
        <v>246.99999999999852</v>
      </c>
    </row>
  </sheetData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T165"/>
  <sheetViews>
    <sheetView showGridLines="0" workbookViewId="0" topLeftCell="A1">
      <selection activeCell="K3" sqref="K3"/>
    </sheetView>
  </sheetViews>
  <sheetFormatPr defaultColWidth="9.140625" defaultRowHeight="12.75"/>
  <cols>
    <col min="1" max="18" width="8.7109375" style="0" customWidth="1"/>
    <col min="19" max="19" width="6.8515625" style="0" customWidth="1"/>
    <col min="20" max="20" width="9.28125" style="0" customWidth="1"/>
    <col min="21" max="39" width="8.7109375" style="0" customWidth="1"/>
  </cols>
  <sheetData>
    <row r="1" ht="15.75" customHeight="1">
      <c r="A1" s="66" t="s">
        <v>20</v>
      </c>
    </row>
    <row r="2" spans="5:13" ht="11.25" customHeight="1">
      <c r="E2" s="2"/>
      <c r="F2" s="2"/>
      <c r="G2" s="2"/>
      <c r="H2" s="2"/>
      <c r="I2" s="2"/>
      <c r="J2" s="2"/>
      <c r="K2" s="2"/>
      <c r="L2" s="2"/>
      <c r="M2" s="2"/>
    </row>
    <row r="3" spans="1:16" ht="20.25" customHeight="1">
      <c r="A3" s="59" t="s">
        <v>37</v>
      </c>
      <c r="K3" s="39" t="s">
        <v>22</v>
      </c>
      <c r="N3">
        <v>55</v>
      </c>
      <c r="P3" s="37">
        <v>110</v>
      </c>
    </row>
    <row r="4" spans="1:20" ht="15.75" customHeight="1">
      <c r="A4" s="60" t="s">
        <v>35</v>
      </c>
      <c r="B4" s="61">
        <f>($N$3-100)/10</f>
        <v>-4.5</v>
      </c>
      <c r="N4" s="54"/>
      <c r="O4" s="54"/>
      <c r="P4" t="s">
        <v>16</v>
      </c>
      <c r="S4" s="3" t="s">
        <v>0</v>
      </c>
      <c r="T4" s="38" t="s">
        <v>24</v>
      </c>
    </row>
    <row r="5" spans="11:20" ht="15.75" customHeight="1">
      <c r="K5" s="35" t="s">
        <v>15</v>
      </c>
      <c r="L5" s="36">
        <f>(P3-100)/10</f>
        <v>1</v>
      </c>
      <c r="N5" s="55"/>
      <c r="O5" s="55"/>
      <c r="P5" s="6"/>
      <c r="S5" s="6">
        <v>-16</v>
      </c>
      <c r="T5" s="6">
        <v>196</v>
      </c>
    </row>
    <row r="6" spans="1:20" ht="15.75" customHeight="1">
      <c r="A6" s="60" t="s">
        <v>36</v>
      </c>
      <c r="B6" s="61">
        <f>$L$5*($B$4-$L$8)*($B$4-$L$11)</f>
        <v>6.25</v>
      </c>
      <c r="K6" s="15"/>
      <c r="L6" s="16"/>
      <c r="N6" s="55"/>
      <c r="O6" s="55"/>
      <c r="P6" s="7">
        <v>80</v>
      </c>
      <c r="S6" s="6">
        <f aca="true" t="shared" si="0" ref="S6:S37">S5+0.2</f>
        <v>-15.8</v>
      </c>
      <c r="T6" s="6">
        <v>190.44000000000003</v>
      </c>
    </row>
    <row r="7" spans="14:20" ht="15.75" customHeight="1">
      <c r="N7" s="55"/>
      <c r="O7" s="55"/>
      <c r="P7" t="s">
        <v>2</v>
      </c>
      <c r="S7" s="6">
        <f t="shared" si="0"/>
        <v>-15.600000000000001</v>
      </c>
      <c r="T7" s="6">
        <v>184.96000000000004</v>
      </c>
    </row>
    <row r="8" spans="11:20" ht="15.75" customHeight="1">
      <c r="K8" s="51" t="s">
        <v>7</v>
      </c>
      <c r="L8" s="52">
        <f>(P6-100)/10</f>
        <v>-2</v>
      </c>
      <c r="N8" t="s">
        <v>37</v>
      </c>
      <c r="S8" s="6">
        <f t="shared" si="0"/>
        <v>-15.400000000000002</v>
      </c>
      <c r="T8" s="6">
        <v>179.56000000000006</v>
      </c>
    </row>
    <row r="9" spans="1:20" ht="15.75" customHeight="1">
      <c r="A9" s="62" t="s">
        <v>25</v>
      </c>
      <c r="B9" s="46"/>
      <c r="N9" s="41" t="s">
        <v>0</v>
      </c>
      <c r="O9" s="41" t="s">
        <v>12</v>
      </c>
      <c r="P9" s="10">
        <v>80</v>
      </c>
      <c r="S9" s="6">
        <f t="shared" si="0"/>
        <v>-15.200000000000003</v>
      </c>
      <c r="T9" s="6">
        <v>174.24000000000007</v>
      </c>
    </row>
    <row r="10" spans="1:20" ht="15.75" customHeight="1">
      <c r="A10" s="63" t="s">
        <v>38</v>
      </c>
      <c r="B10" s="64">
        <f>$N$15</f>
        <v>-2</v>
      </c>
      <c r="N10" s="42">
        <f>$B$4</f>
        <v>-4.5</v>
      </c>
      <c r="O10" s="42">
        <f>$B$6</f>
        <v>6.25</v>
      </c>
      <c r="P10" t="s">
        <v>3</v>
      </c>
      <c r="S10" s="6">
        <f t="shared" si="0"/>
        <v>-15.000000000000004</v>
      </c>
      <c r="T10" s="6">
        <v>169.00000000000009</v>
      </c>
    </row>
    <row r="11" spans="1:20" ht="15.75" customHeight="1">
      <c r="A11" s="9"/>
      <c r="B11" s="4"/>
      <c r="K11" s="20" t="s">
        <v>9</v>
      </c>
      <c r="L11" s="21">
        <f>(P9-100)/10</f>
        <v>-2</v>
      </c>
      <c r="N11" s="42">
        <f>$B$4</f>
        <v>-4.5</v>
      </c>
      <c r="O11" s="42">
        <f>$B$6</f>
        <v>6.25</v>
      </c>
      <c r="S11" s="6">
        <f t="shared" si="0"/>
        <v>-14.800000000000004</v>
      </c>
      <c r="T11" s="6">
        <v>163.84000000000012</v>
      </c>
    </row>
    <row r="12" spans="1:20" ht="15.75" customHeight="1">
      <c r="A12" s="62" t="s">
        <v>27</v>
      </c>
      <c r="B12" s="46"/>
      <c r="P12" s="8"/>
      <c r="Q12" s="8"/>
      <c r="S12" s="6">
        <f t="shared" si="0"/>
        <v>-14.600000000000005</v>
      </c>
      <c r="T12" s="6">
        <v>158.76000000000013</v>
      </c>
    </row>
    <row r="13" spans="1:20" ht="15.75" customHeight="1">
      <c r="A13" s="63" t="s">
        <v>38</v>
      </c>
      <c r="B13" s="64">
        <f>$N$20</f>
        <v>-2</v>
      </c>
      <c r="K13" s="9"/>
      <c r="L13" s="4"/>
      <c r="P13" s="8"/>
      <c r="Q13" s="8"/>
      <c r="S13" s="6">
        <f t="shared" si="0"/>
        <v>-14.400000000000006</v>
      </c>
      <c r="T13" s="6">
        <v>153.76000000000013</v>
      </c>
    </row>
    <row r="14" spans="1:20" ht="15.75" customHeight="1">
      <c r="A14" s="63" t="s">
        <v>39</v>
      </c>
      <c r="B14" s="64">
        <f>$O$20</f>
        <v>0</v>
      </c>
      <c r="N14" s="44" t="s">
        <v>0</v>
      </c>
      <c r="O14" s="44" t="s">
        <v>12</v>
      </c>
      <c r="P14" s="8"/>
      <c r="Q14" s="8"/>
      <c r="S14" s="6">
        <f t="shared" si="0"/>
        <v>-14.200000000000006</v>
      </c>
      <c r="T14" s="6">
        <v>148.84000000000015</v>
      </c>
    </row>
    <row r="15" spans="14:20" ht="15.75" customHeight="1">
      <c r="N15" s="45">
        <f>($L$8+$L$11)/2</f>
        <v>-2</v>
      </c>
      <c r="O15" s="45">
        <v>-64</v>
      </c>
      <c r="P15" s="8"/>
      <c r="Q15" s="8"/>
      <c r="S15" s="6">
        <f t="shared" si="0"/>
        <v>-14.000000000000007</v>
      </c>
      <c r="T15" s="6">
        <v>144.00000000000017</v>
      </c>
    </row>
    <row r="16" spans="1:20" ht="15.75" customHeight="1">
      <c r="A16" s="22"/>
      <c r="B16" s="22"/>
      <c r="M16" s="8"/>
      <c r="N16" s="45">
        <f>($L$8+$L$11)/2</f>
        <v>-2</v>
      </c>
      <c r="O16" s="45">
        <v>64</v>
      </c>
      <c r="P16" s="8"/>
      <c r="Q16" s="8"/>
      <c r="S16" s="6">
        <f t="shared" si="0"/>
        <v>-13.800000000000008</v>
      </c>
      <c r="T16" s="6">
        <v>139.24000000000018</v>
      </c>
    </row>
    <row r="17" spans="1:20" ht="15.75" customHeight="1">
      <c r="A17" s="65" t="s">
        <v>40</v>
      </c>
      <c r="K17" s="65" t="s">
        <v>41</v>
      </c>
      <c r="N17" s="46"/>
      <c r="O17" s="46"/>
      <c r="P17" s="8"/>
      <c r="Q17" s="8"/>
      <c r="S17" s="6">
        <f t="shared" si="0"/>
        <v>-13.600000000000009</v>
      </c>
      <c r="T17" s="6">
        <v>134.5600000000002</v>
      </c>
    </row>
    <row r="18" spans="14:20" ht="15.75" customHeight="1">
      <c r="N18" s="46"/>
      <c r="O18" s="46"/>
      <c r="P18" s="8"/>
      <c r="Q18" s="8"/>
      <c r="S18" s="6">
        <f t="shared" si="0"/>
        <v>-13.40000000000001</v>
      </c>
      <c r="T18" s="6">
        <v>129.9600000000002</v>
      </c>
    </row>
    <row r="19" spans="14:20" ht="15.75" customHeight="1">
      <c r="N19" s="44" t="s">
        <v>0</v>
      </c>
      <c r="O19" s="44" t="s">
        <v>12</v>
      </c>
      <c r="P19" s="8"/>
      <c r="Q19" s="8"/>
      <c r="S19" s="6">
        <f t="shared" si="0"/>
        <v>-13.20000000000001</v>
      </c>
      <c r="T19" s="6">
        <v>125.44000000000023</v>
      </c>
    </row>
    <row r="20" spans="14:20" ht="15.75" customHeight="1">
      <c r="N20" s="45">
        <f>($L$8+$L$11)/2</f>
        <v>-2</v>
      </c>
      <c r="O20" s="45">
        <f>$L$5*($L$11-$L$8)*($L$8-$L$11)/4</f>
        <v>0</v>
      </c>
      <c r="S20" s="6">
        <f t="shared" si="0"/>
        <v>-13.00000000000001</v>
      </c>
      <c r="T20" s="6">
        <v>121.00000000000023</v>
      </c>
    </row>
    <row r="21" spans="14:20" ht="12.75">
      <c r="N21" s="45">
        <f>($L$8+$L$11)/2</f>
        <v>-2</v>
      </c>
      <c r="O21" s="45">
        <f>$L$5*($L$11-$L$8)*($L$8-$L$11)/4</f>
        <v>0</v>
      </c>
      <c r="S21" s="6">
        <f t="shared" si="0"/>
        <v>-12.800000000000011</v>
      </c>
      <c r="T21" s="6">
        <v>116.64000000000024</v>
      </c>
    </row>
    <row r="22" spans="19:20" ht="12.75">
      <c r="S22" s="6">
        <f t="shared" si="0"/>
        <v>-12.600000000000012</v>
      </c>
      <c r="T22" s="6">
        <v>112.36000000000026</v>
      </c>
    </row>
    <row r="23" spans="14:20" ht="12.75">
      <c r="N23" t="s">
        <v>37</v>
      </c>
      <c r="S23" s="6">
        <f t="shared" si="0"/>
        <v>-12.400000000000013</v>
      </c>
      <c r="T23" s="6">
        <v>108.16000000000027</v>
      </c>
    </row>
    <row r="24" spans="14:20" ht="12.75">
      <c r="N24" s="41" t="s">
        <v>0</v>
      </c>
      <c r="O24" s="41" t="s">
        <v>12</v>
      </c>
      <c r="S24" s="6">
        <f t="shared" si="0"/>
        <v>-12.200000000000014</v>
      </c>
      <c r="T24" s="6">
        <v>104.04000000000028</v>
      </c>
    </row>
    <row r="25" spans="14:20" ht="12.75">
      <c r="N25" s="42">
        <f>$B$4</f>
        <v>-4.5</v>
      </c>
      <c r="O25" s="42">
        <v>0</v>
      </c>
      <c r="S25" s="6">
        <f t="shared" si="0"/>
        <v>-12.000000000000014</v>
      </c>
      <c r="T25" s="6">
        <v>100.00000000000028</v>
      </c>
    </row>
    <row r="26" spans="14:20" ht="12.75">
      <c r="N26" s="42">
        <f>$B$4</f>
        <v>-4.5</v>
      </c>
      <c r="O26" s="42">
        <f>$B$6</f>
        <v>6.25</v>
      </c>
      <c r="S26" s="6">
        <f t="shared" si="0"/>
        <v>-11.800000000000015</v>
      </c>
      <c r="T26" s="6">
        <v>96.04000000000029</v>
      </c>
    </row>
    <row r="27" spans="19:20" ht="12.75">
      <c r="S27" s="6">
        <f t="shared" si="0"/>
        <v>-11.600000000000016</v>
      </c>
      <c r="T27" s="6">
        <v>92.1600000000003</v>
      </c>
    </row>
    <row r="28" spans="14:20" ht="12.75">
      <c r="N28" t="s">
        <v>37</v>
      </c>
      <c r="S28" s="6">
        <f t="shared" si="0"/>
        <v>-11.400000000000016</v>
      </c>
      <c r="T28" s="6">
        <v>88.36000000000031</v>
      </c>
    </row>
    <row r="29" spans="14:20" ht="12.75">
      <c r="N29" s="41" t="s">
        <v>0</v>
      </c>
      <c r="O29" s="41" t="s">
        <v>12</v>
      </c>
      <c r="S29" s="6">
        <f t="shared" si="0"/>
        <v>-11.200000000000017</v>
      </c>
      <c r="T29" s="6">
        <v>84.64000000000031</v>
      </c>
    </row>
    <row r="30" spans="14:20" ht="12.75">
      <c r="N30" s="42">
        <f>$B$4</f>
        <v>-4.5</v>
      </c>
      <c r="O30" s="42">
        <f>$B$6</f>
        <v>6.25</v>
      </c>
      <c r="S30" s="6">
        <f t="shared" si="0"/>
        <v>-11.000000000000018</v>
      </c>
      <c r="T30" s="6">
        <v>81.00000000000031</v>
      </c>
    </row>
    <row r="31" spans="14:20" ht="12.75">
      <c r="N31" s="42">
        <v>0</v>
      </c>
      <c r="O31" s="42">
        <f>$B$6</f>
        <v>6.25</v>
      </c>
      <c r="S31" s="6">
        <f t="shared" si="0"/>
        <v>-10.800000000000018</v>
      </c>
      <c r="T31" s="6">
        <v>77.44000000000032</v>
      </c>
    </row>
    <row r="32" spans="19:20" ht="12.75">
      <c r="S32" s="6">
        <f t="shared" si="0"/>
        <v>-10.60000000000002</v>
      </c>
      <c r="T32" s="6">
        <v>73.96000000000033</v>
      </c>
    </row>
    <row r="33" spans="19:20" ht="12.75">
      <c r="S33" s="6">
        <f t="shared" si="0"/>
        <v>-10.40000000000002</v>
      </c>
      <c r="T33" s="6">
        <v>70.56000000000033</v>
      </c>
    </row>
    <row r="34" spans="19:20" ht="12.75">
      <c r="S34" s="6">
        <f t="shared" si="0"/>
        <v>-10.20000000000002</v>
      </c>
      <c r="T34" s="6">
        <v>67.24000000000034</v>
      </c>
    </row>
    <row r="35" spans="19:20" ht="12.75">
      <c r="S35" s="6">
        <f t="shared" si="0"/>
        <v>-10.000000000000021</v>
      </c>
      <c r="T35" s="6">
        <v>64.00000000000034</v>
      </c>
    </row>
    <row r="36" spans="19:20" ht="12.75">
      <c r="S36" s="6">
        <f t="shared" si="0"/>
        <v>-9.800000000000022</v>
      </c>
      <c r="T36" s="6">
        <v>60.840000000000344</v>
      </c>
    </row>
    <row r="37" spans="19:20" ht="12.75">
      <c r="S37" s="6">
        <f t="shared" si="0"/>
        <v>-9.600000000000023</v>
      </c>
      <c r="T37" s="6">
        <v>57.760000000000346</v>
      </c>
    </row>
    <row r="38" spans="19:20" ht="12.75">
      <c r="S38" s="6">
        <f aca="true" t="shared" si="1" ref="S38:S69">S37+0.2</f>
        <v>-9.400000000000023</v>
      </c>
      <c r="T38" s="6">
        <v>54.760000000000346</v>
      </c>
    </row>
    <row r="39" spans="19:20" ht="12.75">
      <c r="S39" s="6">
        <f t="shared" si="1"/>
        <v>-9.200000000000024</v>
      </c>
      <c r="T39" s="6">
        <v>51.840000000000344</v>
      </c>
    </row>
    <row r="40" spans="19:20" ht="12.75">
      <c r="S40" s="6">
        <f t="shared" si="1"/>
        <v>-9.000000000000025</v>
      </c>
      <c r="T40" s="6">
        <v>49.00000000000035</v>
      </c>
    </row>
    <row r="41" spans="19:20" ht="12.75">
      <c r="S41" s="6">
        <f t="shared" si="1"/>
        <v>-8.800000000000026</v>
      </c>
      <c r="T41" s="6">
        <v>46.24000000000035</v>
      </c>
    </row>
    <row r="42" spans="19:20" ht="12.75">
      <c r="S42" s="6">
        <f t="shared" si="1"/>
        <v>-8.600000000000026</v>
      </c>
      <c r="T42" s="6">
        <v>43.56000000000035</v>
      </c>
    </row>
    <row r="43" spans="19:20" ht="12.75">
      <c r="S43" s="6">
        <f t="shared" si="1"/>
        <v>-8.400000000000027</v>
      </c>
      <c r="T43" s="6">
        <v>40.96000000000035</v>
      </c>
    </row>
    <row r="44" spans="19:20" ht="12.75">
      <c r="S44" s="6">
        <f t="shared" si="1"/>
        <v>-8.200000000000028</v>
      </c>
      <c r="T44" s="6">
        <v>38.440000000000346</v>
      </c>
    </row>
    <row r="45" spans="19:20" ht="12.75">
      <c r="S45" s="6">
        <f t="shared" si="1"/>
        <v>-8.000000000000028</v>
      </c>
      <c r="T45" s="6">
        <v>36.00000000000034</v>
      </c>
    </row>
    <row r="46" spans="19:20" ht="12.75">
      <c r="S46" s="6">
        <f t="shared" si="1"/>
        <v>-7.800000000000028</v>
      </c>
      <c r="T46" s="6">
        <v>33.64000000000033</v>
      </c>
    </row>
    <row r="47" spans="19:20" ht="12.75">
      <c r="S47" s="6">
        <f t="shared" si="1"/>
        <v>-7.600000000000028</v>
      </c>
      <c r="T47" s="6">
        <v>31.360000000000316</v>
      </c>
    </row>
    <row r="48" spans="19:20" ht="12.75">
      <c r="S48" s="6">
        <f t="shared" si="1"/>
        <v>-7.400000000000028</v>
      </c>
      <c r="T48" s="6">
        <v>29.160000000000302</v>
      </c>
    </row>
    <row r="49" spans="19:20" ht="12.75">
      <c r="S49" s="6">
        <f t="shared" si="1"/>
        <v>-7.200000000000028</v>
      </c>
      <c r="T49" s="6">
        <v>27.040000000000287</v>
      </c>
    </row>
    <row r="50" spans="19:20" ht="12.75">
      <c r="S50" s="6">
        <f t="shared" si="1"/>
        <v>-7.0000000000000275</v>
      </c>
      <c r="T50" s="6">
        <v>25.000000000000277</v>
      </c>
    </row>
    <row r="51" spans="19:20" ht="12.75">
      <c r="S51" s="6">
        <f t="shared" si="1"/>
        <v>-6.800000000000027</v>
      </c>
      <c r="T51" s="6">
        <v>23.040000000000262</v>
      </c>
    </row>
    <row r="52" spans="19:20" ht="12.75">
      <c r="S52" s="6">
        <f t="shared" si="1"/>
        <v>-6.600000000000027</v>
      </c>
      <c r="T52" s="6">
        <v>21.16000000000025</v>
      </c>
    </row>
    <row r="53" spans="19:20" ht="12.75">
      <c r="S53" s="6">
        <f t="shared" si="1"/>
        <v>-6.400000000000027</v>
      </c>
      <c r="T53" s="6">
        <v>19.360000000000237</v>
      </c>
    </row>
    <row r="54" spans="19:20" ht="12.75">
      <c r="S54" s="6">
        <f t="shared" si="1"/>
        <v>-6.200000000000027</v>
      </c>
      <c r="T54" s="6">
        <v>17.640000000000224</v>
      </c>
    </row>
    <row r="55" spans="19:20" ht="12.75">
      <c r="S55" s="6">
        <f t="shared" si="1"/>
        <v>-6.000000000000027</v>
      </c>
      <c r="T55" s="6">
        <v>16.000000000000213</v>
      </c>
    </row>
    <row r="56" spans="19:20" ht="12.75">
      <c r="S56" s="6">
        <f t="shared" si="1"/>
        <v>-5.8000000000000265</v>
      </c>
      <c r="T56" s="6">
        <v>14.440000000000202</v>
      </c>
    </row>
    <row r="57" spans="19:20" ht="12.75">
      <c r="S57" s="6">
        <f t="shared" si="1"/>
        <v>-5.600000000000026</v>
      </c>
      <c r="T57" s="6">
        <v>12.96000000000019</v>
      </c>
    </row>
    <row r="58" spans="19:20" ht="12.75">
      <c r="S58" s="6">
        <f t="shared" si="1"/>
        <v>-5.400000000000026</v>
      </c>
      <c r="T58" s="6">
        <v>11.560000000000178</v>
      </c>
    </row>
    <row r="59" spans="19:20" ht="12.75">
      <c r="S59" s="6">
        <f t="shared" si="1"/>
        <v>-5.200000000000026</v>
      </c>
      <c r="T59" s="6">
        <v>10.240000000000165</v>
      </c>
    </row>
    <row r="60" spans="19:20" ht="12.75">
      <c r="S60" s="6">
        <f t="shared" si="1"/>
        <v>-5.000000000000026</v>
      </c>
      <c r="T60" s="6">
        <v>9.000000000000155</v>
      </c>
    </row>
    <row r="61" spans="19:20" ht="12.75">
      <c r="S61" s="6">
        <f t="shared" si="1"/>
        <v>-4.800000000000026</v>
      </c>
      <c r="T61" s="6">
        <v>7.840000000000143</v>
      </c>
    </row>
    <row r="62" spans="19:20" ht="12.75">
      <c r="S62" s="6">
        <f t="shared" si="1"/>
        <v>-4.600000000000025</v>
      </c>
      <c r="T62" s="6">
        <v>6.760000000000132</v>
      </c>
    </row>
    <row r="63" spans="19:20" ht="12.75">
      <c r="S63" s="6">
        <f t="shared" si="1"/>
        <v>-4.400000000000025</v>
      </c>
      <c r="T63" s="6">
        <v>5.7600000000001215</v>
      </c>
    </row>
    <row r="64" spans="19:20" ht="12.75">
      <c r="S64" s="6">
        <f t="shared" si="1"/>
        <v>-4.200000000000025</v>
      </c>
      <c r="T64" s="6">
        <v>4.84000000000011</v>
      </c>
    </row>
    <row r="65" spans="19:20" ht="12.75">
      <c r="S65" s="6">
        <f t="shared" si="1"/>
        <v>-4.000000000000025</v>
      </c>
      <c r="T65" s="6">
        <v>4.0000000000000995</v>
      </c>
    </row>
    <row r="66" spans="19:20" ht="12.75">
      <c r="S66" s="6">
        <f t="shared" si="1"/>
        <v>-3.8000000000000247</v>
      </c>
      <c r="T66" s="6">
        <v>3.240000000000089</v>
      </c>
    </row>
    <row r="67" spans="19:20" ht="12.75">
      <c r="S67" s="6">
        <f t="shared" si="1"/>
        <v>-3.6000000000000245</v>
      </c>
      <c r="T67" s="6">
        <v>2.5600000000000787</v>
      </c>
    </row>
    <row r="68" spans="19:20" ht="12.75">
      <c r="S68" s="6">
        <f t="shared" si="1"/>
        <v>-3.4000000000000243</v>
      </c>
      <c r="T68" s="6">
        <v>1.9600000000000681</v>
      </c>
    </row>
    <row r="69" spans="19:20" ht="12.75">
      <c r="S69" s="6">
        <f t="shared" si="1"/>
        <v>-3.200000000000024</v>
      </c>
      <c r="T69" s="6">
        <v>1.440000000000058</v>
      </c>
    </row>
    <row r="70" spans="19:20" ht="12.75">
      <c r="S70" s="6">
        <f aca="true" t="shared" si="2" ref="S70:S101">S69+0.2</f>
        <v>-3.000000000000024</v>
      </c>
      <c r="T70" s="6">
        <v>1.000000000000048</v>
      </c>
    </row>
    <row r="71" spans="19:20" ht="12.75">
      <c r="S71" s="6">
        <f t="shared" si="2"/>
        <v>-2.800000000000024</v>
      </c>
      <c r="T71" s="6">
        <v>0.6400000000000381</v>
      </c>
    </row>
    <row r="72" spans="19:20" ht="12.75">
      <c r="S72" s="6">
        <f t="shared" si="2"/>
        <v>-2.6000000000000236</v>
      </c>
      <c r="T72" s="6">
        <v>0.36000000000002835</v>
      </c>
    </row>
    <row r="73" spans="19:20" ht="12.75">
      <c r="S73" s="6">
        <f t="shared" si="2"/>
        <v>-2.4000000000000234</v>
      </c>
      <c r="T73" s="6">
        <v>0.16000000000001877</v>
      </c>
    </row>
    <row r="74" spans="19:20" ht="12.75">
      <c r="S74" s="6">
        <f t="shared" si="2"/>
        <v>-2.2000000000000233</v>
      </c>
      <c r="T74" s="6">
        <v>0.040000000000009306</v>
      </c>
    </row>
    <row r="75" spans="19:20" ht="12.75">
      <c r="S75" s="6">
        <f t="shared" si="2"/>
        <v>-2.000000000000023</v>
      </c>
      <c r="T75" s="6">
        <v>5.33269971929404E-28</v>
      </c>
    </row>
    <row r="76" spans="19:20" ht="12.75">
      <c r="S76" s="6">
        <f t="shared" si="2"/>
        <v>-1.8000000000000231</v>
      </c>
      <c r="T76" s="6">
        <v>0.039999999999990744</v>
      </c>
    </row>
    <row r="77" spans="19:20" ht="12.75">
      <c r="S77" s="6">
        <f t="shared" si="2"/>
        <v>-1.6000000000000232</v>
      </c>
      <c r="T77" s="6">
        <v>0.15999999999998146</v>
      </c>
    </row>
    <row r="78" spans="19:20" ht="12.75">
      <c r="S78" s="6">
        <f t="shared" si="2"/>
        <v>-1.4000000000000232</v>
      </c>
      <c r="T78" s="6">
        <v>0.3599999999999721</v>
      </c>
    </row>
    <row r="79" spans="19:20" ht="12.75">
      <c r="S79" s="6">
        <f t="shared" si="2"/>
        <v>-1.2000000000000233</v>
      </c>
      <c r="T79" s="6">
        <v>0.6399999999999628</v>
      </c>
    </row>
    <row r="80" spans="19:20" ht="12.75">
      <c r="S80" s="6">
        <f t="shared" si="2"/>
        <v>-1.0000000000000233</v>
      </c>
      <c r="T80" s="6">
        <v>0.9999999999999534</v>
      </c>
    </row>
    <row r="81" spans="19:20" ht="12.75">
      <c r="S81" s="6">
        <f t="shared" si="2"/>
        <v>-0.8000000000000234</v>
      </c>
      <c r="T81" s="6">
        <v>1.439999999999944</v>
      </c>
    </row>
    <row r="82" spans="19:20" ht="12.75">
      <c r="S82" s="6">
        <f t="shared" si="2"/>
        <v>-0.6000000000000234</v>
      </c>
      <c r="T82" s="6">
        <v>1.9599999999999345</v>
      </c>
    </row>
    <row r="83" spans="19:20" ht="12.75">
      <c r="S83" s="6">
        <f t="shared" si="2"/>
        <v>-0.4000000000000234</v>
      </c>
      <c r="T83" s="6">
        <v>2.559999999999925</v>
      </c>
    </row>
    <row r="84" spans="19:20" ht="12.75">
      <c r="S84" s="6">
        <f t="shared" si="2"/>
        <v>-0.20000000000002338</v>
      </c>
      <c r="T84" s="6">
        <v>3.2399999999999163</v>
      </c>
    </row>
    <row r="85" spans="19:20" ht="12.75">
      <c r="S85" s="6">
        <f t="shared" si="2"/>
        <v>-2.3370194668359545E-14</v>
      </c>
      <c r="T85" s="6">
        <v>3.9999999999999067</v>
      </c>
    </row>
    <row r="86" spans="19:20" ht="12.75">
      <c r="S86" s="6">
        <f t="shared" si="2"/>
        <v>0.19999999999997664</v>
      </c>
      <c r="T86" s="6">
        <v>4.839999999999897</v>
      </c>
    </row>
    <row r="87" spans="19:20" ht="12.75">
      <c r="S87" s="6">
        <f t="shared" si="2"/>
        <v>0.39999999999997665</v>
      </c>
      <c r="T87" s="6">
        <v>5.759999999999889</v>
      </c>
    </row>
    <row r="88" spans="19:20" ht="12.75">
      <c r="S88" s="6">
        <f t="shared" si="2"/>
        <v>0.5999999999999767</v>
      </c>
      <c r="T88" s="6">
        <v>6.759999999999878</v>
      </c>
    </row>
    <row r="89" spans="19:20" ht="12.75">
      <c r="S89" s="6">
        <f t="shared" si="2"/>
        <v>0.7999999999999767</v>
      </c>
      <c r="T89" s="6">
        <v>7.839999999999869</v>
      </c>
    </row>
    <row r="90" spans="19:20" ht="12.75">
      <c r="S90" s="6">
        <f t="shared" si="2"/>
        <v>0.9999999999999767</v>
      </c>
      <c r="T90" s="6">
        <v>8.999999999999861</v>
      </c>
    </row>
    <row r="91" spans="19:20" ht="12.75">
      <c r="S91" s="6">
        <f t="shared" si="2"/>
        <v>1.1999999999999766</v>
      </c>
      <c r="T91" s="6">
        <v>10.239999999999851</v>
      </c>
    </row>
    <row r="92" spans="19:20" ht="12.75">
      <c r="S92" s="6">
        <f t="shared" si="2"/>
        <v>1.3999999999999766</v>
      </c>
      <c r="T92" s="6">
        <v>11.559999999999839</v>
      </c>
    </row>
    <row r="93" spans="19:20" ht="12.75">
      <c r="S93" s="6">
        <f t="shared" si="2"/>
        <v>1.5999999999999766</v>
      </c>
      <c r="T93" s="6">
        <v>12.95999999999983</v>
      </c>
    </row>
    <row r="94" spans="19:20" ht="12.75">
      <c r="S94" s="6">
        <f t="shared" si="2"/>
        <v>1.7999999999999765</v>
      </c>
      <c r="T94" s="6">
        <v>14.439999999999824</v>
      </c>
    </row>
    <row r="95" spans="19:20" ht="12.75">
      <c r="S95" s="6">
        <f t="shared" si="2"/>
        <v>1.9999999999999765</v>
      </c>
      <c r="T95" s="6">
        <v>15.999999999999812</v>
      </c>
    </row>
    <row r="96" spans="19:20" ht="12.75">
      <c r="S96" s="6">
        <f t="shared" si="2"/>
        <v>2.1999999999999766</v>
      </c>
      <c r="T96" s="6">
        <v>17.6399999999998</v>
      </c>
    </row>
    <row r="97" spans="19:20" ht="12.75">
      <c r="S97" s="6">
        <f t="shared" si="2"/>
        <v>2.399999999999977</v>
      </c>
      <c r="T97" s="6">
        <v>19.3599999999998</v>
      </c>
    </row>
    <row r="98" spans="19:20" ht="12.75">
      <c r="S98" s="6">
        <f t="shared" si="2"/>
        <v>2.599999999999977</v>
      </c>
      <c r="T98" s="6">
        <v>21.159999999999783</v>
      </c>
    </row>
    <row r="99" spans="19:20" ht="12.75">
      <c r="S99" s="6">
        <f t="shared" si="2"/>
        <v>2.799999999999977</v>
      </c>
      <c r="T99" s="6">
        <v>23.039999999999786</v>
      </c>
    </row>
    <row r="100" spans="19:20" ht="12.75">
      <c r="S100" s="6">
        <f t="shared" si="2"/>
        <v>2.9999999999999774</v>
      </c>
      <c r="T100" s="6">
        <v>24.99999999999977</v>
      </c>
    </row>
    <row r="101" spans="19:20" ht="12.75">
      <c r="S101" s="6">
        <f t="shared" si="2"/>
        <v>3.1999999999999775</v>
      </c>
      <c r="T101" s="6">
        <v>27.03999999999977</v>
      </c>
    </row>
    <row r="102" spans="19:20" ht="12.75">
      <c r="S102" s="6">
        <f aca="true" t="shared" si="3" ref="S102:S133">S101+0.2</f>
        <v>3.3999999999999777</v>
      </c>
      <c r="T102" s="6">
        <v>29.159999999999755</v>
      </c>
    </row>
    <row r="103" spans="19:20" ht="12.75">
      <c r="S103" s="6">
        <f t="shared" si="3"/>
        <v>3.599999999999978</v>
      </c>
      <c r="T103" s="6">
        <v>31.359999999999758</v>
      </c>
    </row>
    <row r="104" spans="19:20" ht="12.75">
      <c r="S104" s="6">
        <f t="shared" si="3"/>
        <v>3.799999999999978</v>
      </c>
      <c r="T104" s="6">
        <v>33.63999999999974</v>
      </c>
    </row>
    <row r="105" spans="19:20" ht="12.75">
      <c r="S105" s="6">
        <f t="shared" si="3"/>
        <v>3.9999999999999782</v>
      </c>
      <c r="T105" s="6">
        <v>35.999999999999744</v>
      </c>
    </row>
    <row r="106" spans="19:20" ht="12.75">
      <c r="S106" s="6">
        <f t="shared" si="3"/>
        <v>4.199999999999978</v>
      </c>
      <c r="T106" s="6">
        <v>38.43999999999973</v>
      </c>
    </row>
    <row r="107" spans="19:20" ht="12.75">
      <c r="S107" s="6">
        <f t="shared" si="3"/>
        <v>4.399999999999978</v>
      </c>
      <c r="T107" s="6">
        <v>40.959999999999724</v>
      </c>
    </row>
    <row r="108" spans="19:20" ht="12.75">
      <c r="S108" s="6">
        <f t="shared" si="3"/>
        <v>4.599999999999978</v>
      </c>
      <c r="T108" s="6">
        <v>43.55999999999971</v>
      </c>
    </row>
    <row r="109" spans="19:20" ht="12.75">
      <c r="S109" s="6">
        <f t="shared" si="3"/>
        <v>4.7999999999999785</v>
      </c>
      <c r="T109" s="6">
        <v>46.23999999999971</v>
      </c>
    </row>
    <row r="110" spans="19:20" ht="12.75">
      <c r="S110" s="6">
        <f t="shared" si="3"/>
        <v>4.999999999999979</v>
      </c>
      <c r="T110" s="6">
        <v>48.9999999999997</v>
      </c>
    </row>
    <row r="111" spans="19:20" ht="12.75">
      <c r="S111" s="6">
        <f t="shared" si="3"/>
        <v>5.199999999999979</v>
      </c>
      <c r="T111" s="6">
        <v>51.8399999999997</v>
      </c>
    </row>
    <row r="112" spans="19:20" ht="12.75">
      <c r="S112" s="6">
        <f t="shared" si="3"/>
        <v>5.399999999999979</v>
      </c>
      <c r="T112" s="6">
        <v>54.75999999999969</v>
      </c>
    </row>
    <row r="113" spans="19:20" ht="12.75">
      <c r="S113" s="6">
        <f t="shared" si="3"/>
        <v>5.599999999999979</v>
      </c>
      <c r="T113" s="6">
        <v>57.759999999999685</v>
      </c>
    </row>
    <row r="114" spans="19:20" ht="12.75">
      <c r="S114" s="6">
        <f t="shared" si="3"/>
        <v>5.799999999999979</v>
      </c>
      <c r="T114" s="6">
        <v>60.83999999999968</v>
      </c>
    </row>
    <row r="115" spans="19:20" ht="12.75">
      <c r="S115" s="6">
        <f t="shared" si="3"/>
        <v>5.99999999999998</v>
      </c>
      <c r="T115" s="6">
        <v>63.99999999999967</v>
      </c>
    </row>
    <row r="116" spans="19:20" ht="12.75">
      <c r="S116" s="6">
        <f t="shared" si="3"/>
        <v>6.19999999999998</v>
      </c>
      <c r="T116" s="6">
        <v>67.23999999999967</v>
      </c>
    </row>
    <row r="117" spans="19:20" ht="12.75">
      <c r="S117" s="6">
        <f t="shared" si="3"/>
        <v>6.39999999999998</v>
      </c>
      <c r="T117" s="6">
        <v>70.55999999999968</v>
      </c>
    </row>
    <row r="118" spans="19:20" ht="12.75">
      <c r="S118" s="6">
        <f t="shared" si="3"/>
        <v>6.59999999999998</v>
      </c>
      <c r="T118" s="6">
        <v>73.95999999999965</v>
      </c>
    </row>
    <row r="119" spans="19:20" ht="12.75">
      <c r="S119" s="6">
        <f t="shared" si="3"/>
        <v>6.79999999999998</v>
      </c>
      <c r="T119" s="6">
        <v>77.43999999999964</v>
      </c>
    </row>
    <row r="120" spans="19:20" ht="12.75">
      <c r="S120" s="6">
        <f t="shared" si="3"/>
        <v>6.9999999999999805</v>
      </c>
      <c r="T120" s="6">
        <v>80.99999999999964</v>
      </c>
    </row>
    <row r="121" spans="19:20" ht="12.75">
      <c r="S121" s="6">
        <f t="shared" si="3"/>
        <v>7.199999999999981</v>
      </c>
      <c r="T121" s="6">
        <v>84.63999999999966</v>
      </c>
    </row>
    <row r="122" spans="19:20" ht="12.75">
      <c r="S122" s="6">
        <f t="shared" si="3"/>
        <v>7.399999999999981</v>
      </c>
      <c r="T122" s="6">
        <v>88.35999999999964</v>
      </c>
    </row>
    <row r="123" spans="19:20" ht="12.75">
      <c r="S123" s="6">
        <f t="shared" si="3"/>
        <v>7.599999999999981</v>
      </c>
      <c r="T123" s="6">
        <v>92.15999999999961</v>
      </c>
    </row>
    <row r="124" spans="19:20" ht="12.75">
      <c r="S124" s="6">
        <f t="shared" si="3"/>
        <v>7.799999999999981</v>
      </c>
      <c r="T124" s="6">
        <v>96.03999999999964</v>
      </c>
    </row>
    <row r="125" spans="19:20" ht="12.75">
      <c r="S125" s="6">
        <f t="shared" si="3"/>
        <v>7.999999999999981</v>
      </c>
      <c r="T125" s="6">
        <v>99.99999999999964</v>
      </c>
    </row>
    <row r="126" spans="19:20" ht="12.75">
      <c r="S126" s="6">
        <f t="shared" si="3"/>
        <v>8.199999999999982</v>
      </c>
      <c r="T126" s="6">
        <v>104.03999999999962</v>
      </c>
    </row>
    <row r="127" spans="19:20" ht="12.75">
      <c r="S127" s="6">
        <f t="shared" si="3"/>
        <v>8.39999999999998</v>
      </c>
      <c r="T127" s="6">
        <v>108.1599999999996</v>
      </c>
    </row>
    <row r="128" spans="19:20" ht="12.75">
      <c r="S128" s="6">
        <f t="shared" si="3"/>
        <v>8.59999999999998</v>
      </c>
      <c r="T128" s="6">
        <v>112.35999999999957</v>
      </c>
    </row>
    <row r="129" spans="19:20" ht="12.75">
      <c r="S129" s="6">
        <f t="shared" si="3"/>
        <v>8.79999999999998</v>
      </c>
      <c r="T129" s="6">
        <v>116.63999999999956</v>
      </c>
    </row>
    <row r="130" spans="19:20" ht="12.75">
      <c r="S130" s="6">
        <f t="shared" si="3"/>
        <v>8.999999999999979</v>
      </c>
      <c r="T130" s="6">
        <v>120.99999999999953</v>
      </c>
    </row>
    <row r="131" spans="19:20" ht="12.75">
      <c r="S131" s="6">
        <f t="shared" si="3"/>
        <v>9.199999999999978</v>
      </c>
      <c r="T131" s="6">
        <v>125.4399999999995</v>
      </c>
    </row>
    <row r="132" spans="19:20" ht="12.75">
      <c r="S132" s="6">
        <f t="shared" si="3"/>
        <v>9.399999999999977</v>
      </c>
      <c r="T132" s="6">
        <v>129.95999999999947</v>
      </c>
    </row>
    <row r="133" spans="19:20" ht="12.75">
      <c r="S133" s="6">
        <f t="shared" si="3"/>
        <v>9.599999999999977</v>
      </c>
      <c r="T133" s="6">
        <v>134.55999999999946</v>
      </c>
    </row>
    <row r="134" spans="19:20" ht="12.75">
      <c r="S134" s="6">
        <f aca="true" t="shared" si="4" ref="S134:S165">S133+0.2</f>
        <v>9.799999999999976</v>
      </c>
      <c r="T134" s="6">
        <v>139.23999999999944</v>
      </c>
    </row>
    <row r="135" spans="19:20" ht="12.75">
      <c r="S135" s="6">
        <f t="shared" si="4"/>
        <v>9.999999999999975</v>
      </c>
      <c r="T135" s="6">
        <v>143.9999999999994</v>
      </c>
    </row>
    <row r="136" spans="19:20" ht="12.75">
      <c r="S136" s="6">
        <f t="shared" si="4"/>
        <v>10.199999999999974</v>
      </c>
      <c r="T136" s="6">
        <v>148.83999999999938</v>
      </c>
    </row>
    <row r="137" spans="19:20" ht="12.75">
      <c r="S137" s="6">
        <f t="shared" si="4"/>
        <v>10.399999999999974</v>
      </c>
      <c r="T137" s="6">
        <v>153.75999999999934</v>
      </c>
    </row>
    <row r="138" spans="19:20" ht="12.75">
      <c r="S138" s="6">
        <f t="shared" si="4"/>
        <v>10.599999999999973</v>
      </c>
      <c r="T138" s="6">
        <v>158.7599999999993</v>
      </c>
    </row>
    <row r="139" spans="19:20" ht="12.75">
      <c r="S139" s="6">
        <f t="shared" si="4"/>
        <v>10.799999999999972</v>
      </c>
      <c r="T139" s="6">
        <v>163.8399999999993</v>
      </c>
    </row>
    <row r="140" spans="19:20" ht="12.75">
      <c r="S140" s="6">
        <f t="shared" si="4"/>
        <v>10.999999999999972</v>
      </c>
      <c r="T140" s="6">
        <v>168.99999999999926</v>
      </c>
    </row>
    <row r="141" spans="19:20" ht="12.75">
      <c r="S141" s="6">
        <f t="shared" si="4"/>
        <v>11.19999999999997</v>
      </c>
      <c r="T141" s="6">
        <v>174.23999999999924</v>
      </c>
    </row>
    <row r="142" spans="19:20" ht="12.75">
      <c r="S142" s="6">
        <f t="shared" si="4"/>
        <v>11.39999999999997</v>
      </c>
      <c r="T142" s="6">
        <v>179.5599999999992</v>
      </c>
    </row>
    <row r="143" spans="19:20" ht="12.75">
      <c r="S143" s="6">
        <f t="shared" si="4"/>
        <v>11.59999999999997</v>
      </c>
      <c r="T143" s="6">
        <v>184.95999999999916</v>
      </c>
    </row>
    <row r="144" spans="19:20" ht="12.75">
      <c r="S144" s="6">
        <f t="shared" si="4"/>
        <v>11.799999999999969</v>
      </c>
      <c r="T144" s="6">
        <v>190.43999999999915</v>
      </c>
    </row>
    <row r="145" spans="19:20" ht="12.75">
      <c r="S145" s="6">
        <f t="shared" si="4"/>
        <v>11.999999999999968</v>
      </c>
      <c r="T145" s="6">
        <v>195.9999999999991</v>
      </c>
    </row>
    <row r="146" spans="19:20" ht="12.75">
      <c r="S146" s="6">
        <f t="shared" si="4"/>
        <v>12.199999999999967</v>
      </c>
      <c r="T146" s="6">
        <v>201.63999999999908</v>
      </c>
    </row>
    <row r="147" spans="19:20" ht="12.75">
      <c r="S147" s="6">
        <f t="shared" si="4"/>
        <v>12.399999999999967</v>
      </c>
      <c r="T147" s="6">
        <v>207.35999999999905</v>
      </c>
    </row>
    <row r="148" spans="19:20" ht="12.75">
      <c r="S148" s="6">
        <f t="shared" si="4"/>
        <v>12.599999999999966</v>
      </c>
      <c r="T148" s="6">
        <v>213.159999999999</v>
      </c>
    </row>
    <row r="149" spans="19:20" ht="12.75">
      <c r="S149" s="6">
        <f t="shared" si="4"/>
        <v>12.799999999999965</v>
      </c>
      <c r="T149" s="6">
        <v>219.03999999999897</v>
      </c>
    </row>
    <row r="150" spans="19:20" ht="12.75">
      <c r="S150" s="6">
        <f t="shared" si="4"/>
        <v>12.999999999999964</v>
      </c>
      <c r="T150" s="6">
        <v>224.99999999999892</v>
      </c>
    </row>
    <row r="151" spans="19:20" ht="12.75">
      <c r="S151" s="6">
        <f t="shared" si="4"/>
        <v>13.199999999999964</v>
      </c>
      <c r="T151" s="6">
        <v>231.0399999999989</v>
      </c>
    </row>
    <row r="152" spans="19:20" ht="12.75">
      <c r="S152" s="6">
        <f t="shared" si="4"/>
        <v>13.399999999999963</v>
      </c>
      <c r="T152" s="6">
        <v>237.15999999999886</v>
      </c>
    </row>
    <row r="153" spans="19:20" ht="12.75">
      <c r="S153" s="6">
        <f t="shared" si="4"/>
        <v>13.599999999999962</v>
      </c>
      <c r="T153" s="6">
        <v>243.35999999999882</v>
      </c>
    </row>
    <row r="154" spans="19:20" ht="12.75">
      <c r="S154" s="6">
        <f t="shared" si="4"/>
        <v>13.799999999999962</v>
      </c>
      <c r="T154" s="6">
        <v>249.6399999999988</v>
      </c>
    </row>
    <row r="155" spans="19:20" ht="12.75">
      <c r="S155" s="6">
        <f t="shared" si="4"/>
        <v>13.999999999999961</v>
      </c>
      <c r="T155" s="6">
        <v>255.99999999999875</v>
      </c>
    </row>
    <row r="156" spans="19:20" ht="12.75">
      <c r="S156" s="6">
        <f t="shared" si="4"/>
        <v>14.19999999999996</v>
      </c>
      <c r="T156" s="6">
        <v>262.4399999999987</v>
      </c>
    </row>
    <row r="157" spans="19:20" ht="12.75">
      <c r="S157" s="6">
        <f t="shared" si="4"/>
        <v>14.39999999999996</v>
      </c>
      <c r="T157" s="6">
        <v>268.9599999999987</v>
      </c>
    </row>
    <row r="158" spans="19:20" ht="12.75">
      <c r="S158" s="6">
        <f t="shared" si="4"/>
        <v>14.599999999999959</v>
      </c>
      <c r="T158" s="6">
        <v>275.55999999999864</v>
      </c>
    </row>
    <row r="159" spans="19:20" ht="12.75">
      <c r="S159" s="6">
        <f t="shared" si="4"/>
        <v>14.799999999999958</v>
      </c>
      <c r="T159" s="6">
        <v>282.2399999999986</v>
      </c>
    </row>
    <row r="160" spans="19:20" ht="12.75">
      <c r="S160" s="6">
        <f t="shared" si="4"/>
        <v>14.999999999999957</v>
      </c>
      <c r="T160" s="6">
        <v>288.9999999999985</v>
      </c>
    </row>
    <row r="161" spans="19:20" ht="12.75">
      <c r="S161" s="6">
        <f t="shared" si="4"/>
        <v>15.199999999999957</v>
      </c>
      <c r="T161" s="6">
        <v>295.8399999999985</v>
      </c>
    </row>
    <row r="162" spans="19:20" ht="12.75">
      <c r="S162" s="6">
        <f t="shared" si="4"/>
        <v>15.399999999999956</v>
      </c>
      <c r="T162" s="6">
        <v>302.75999999999846</v>
      </c>
    </row>
    <row r="163" spans="19:20" ht="12.75">
      <c r="S163" s="6">
        <f t="shared" si="4"/>
        <v>15.599999999999955</v>
      </c>
      <c r="T163" s="6">
        <v>309.7599999999984</v>
      </c>
    </row>
    <row r="164" spans="19:20" ht="12.75">
      <c r="S164" s="6">
        <f t="shared" si="4"/>
        <v>15.799999999999955</v>
      </c>
      <c r="T164" s="6">
        <v>316.8399999999984</v>
      </c>
    </row>
    <row r="165" spans="19:20" ht="12.75">
      <c r="S165" s="6">
        <f t="shared" si="4"/>
        <v>15.999999999999954</v>
      </c>
      <c r="T165" s="6">
        <v>323.99999999999835</v>
      </c>
    </row>
  </sheetData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165"/>
  <sheetViews>
    <sheetView showGridLines="0" workbookViewId="0" topLeftCell="A1">
      <selection activeCell="B13" sqref="B13"/>
    </sheetView>
  </sheetViews>
  <sheetFormatPr defaultColWidth="9.140625" defaultRowHeight="12.75"/>
  <cols>
    <col min="1" max="18" width="8.7109375" style="0" customWidth="1"/>
    <col min="19" max="19" width="6.8515625" style="0" customWidth="1"/>
    <col min="20" max="20" width="10.57421875" style="0" customWidth="1"/>
    <col min="21" max="21" width="9.28125" style="0" customWidth="1"/>
    <col min="22" max="40" width="8.7109375" style="0" customWidth="1"/>
  </cols>
  <sheetData>
    <row r="1" ht="15.75" customHeight="1">
      <c r="A1" s="66" t="s">
        <v>20</v>
      </c>
    </row>
    <row r="2" spans="5:13" ht="11.25" customHeight="1">
      <c r="E2" s="2"/>
      <c r="F2" s="2"/>
      <c r="G2" s="2"/>
      <c r="H2" s="2"/>
      <c r="I2" s="2"/>
      <c r="J2" s="2"/>
      <c r="K2" s="2"/>
      <c r="L2" s="2"/>
      <c r="M2" s="2"/>
    </row>
    <row r="3" spans="1:16" ht="20.25" customHeight="1">
      <c r="A3" s="40" t="s">
        <v>23</v>
      </c>
      <c r="B3" s="4"/>
      <c r="K3" s="39" t="s">
        <v>22</v>
      </c>
      <c r="P3" s="37">
        <v>110</v>
      </c>
    </row>
    <row r="4" spans="1:21" ht="15.75" customHeight="1">
      <c r="A4" s="8"/>
      <c r="B4" s="8"/>
      <c r="N4" s="41" t="s">
        <v>0</v>
      </c>
      <c r="O4" s="41" t="s">
        <v>12</v>
      </c>
      <c r="P4" t="s">
        <v>16</v>
      </c>
      <c r="S4" s="3" t="s">
        <v>0</v>
      </c>
      <c r="T4" s="3" t="s">
        <v>21</v>
      </c>
      <c r="U4" s="38" t="s">
        <v>24</v>
      </c>
    </row>
    <row r="5" spans="1:21" ht="15.75" customHeight="1">
      <c r="A5" s="35" t="s">
        <v>15</v>
      </c>
      <c r="B5" s="36">
        <f>(P12-100)/10</f>
        <v>1</v>
      </c>
      <c r="K5" s="35" t="s">
        <v>15</v>
      </c>
      <c r="L5" s="36">
        <f>(P3-100)/10</f>
        <v>1</v>
      </c>
      <c r="N5" s="42">
        <f>-$B$8/(2*$B$5)</f>
        <v>1.5</v>
      </c>
      <c r="O5" s="42">
        <v>-64</v>
      </c>
      <c r="S5" s="6">
        <v>-16</v>
      </c>
      <c r="T5" s="6">
        <v>294</v>
      </c>
      <c r="U5" s="6">
        <v>256</v>
      </c>
    </row>
    <row r="6" spans="1:21" ht="15.75" customHeight="1">
      <c r="A6" s="15"/>
      <c r="B6" s="16"/>
      <c r="K6" s="15"/>
      <c r="L6" s="16"/>
      <c r="N6" s="42">
        <f>-$B$8/(2*$B$5)</f>
        <v>1.5</v>
      </c>
      <c r="O6" s="42">
        <v>64</v>
      </c>
      <c r="P6" s="7">
        <v>100</v>
      </c>
      <c r="S6" s="6">
        <f>S5+0.2</f>
        <v>-15.8</v>
      </c>
      <c r="T6" s="6">
        <v>287.04</v>
      </c>
      <c r="U6" s="6">
        <v>249.64000000000001</v>
      </c>
    </row>
    <row r="7" spans="1:21" ht="15.75" customHeight="1">
      <c r="A7" s="9"/>
      <c r="B7" s="4"/>
      <c r="N7" s="43"/>
      <c r="O7" s="43"/>
      <c r="P7" t="s">
        <v>2</v>
      </c>
      <c r="S7" s="6">
        <f aca="true" t="shared" si="0" ref="S7:S70">S6+0.2</f>
        <v>-15.600000000000001</v>
      </c>
      <c r="T7" s="6">
        <v>280.16</v>
      </c>
      <c r="U7" s="6">
        <v>243.36000000000004</v>
      </c>
    </row>
    <row r="8" spans="1:21" ht="15.75" customHeight="1">
      <c r="A8" s="49" t="s">
        <v>19</v>
      </c>
      <c r="B8" s="50">
        <f>(P15-100)/10</f>
        <v>-3</v>
      </c>
      <c r="K8" s="51" t="s">
        <v>7</v>
      </c>
      <c r="L8" s="52">
        <f>(P6-100)/10</f>
        <v>0</v>
      </c>
      <c r="N8" s="43"/>
      <c r="O8" s="43"/>
      <c r="S8" s="6">
        <f t="shared" si="0"/>
        <v>-15.400000000000002</v>
      </c>
      <c r="T8" s="6">
        <v>273.36000000000007</v>
      </c>
      <c r="U8" s="6">
        <v>237.16000000000005</v>
      </c>
    </row>
    <row r="9" spans="14:21" ht="15.75" customHeight="1">
      <c r="N9" s="41" t="s">
        <v>0</v>
      </c>
      <c r="O9" s="41" t="s">
        <v>12</v>
      </c>
      <c r="P9" s="10">
        <v>100</v>
      </c>
      <c r="S9" s="6">
        <f t="shared" si="0"/>
        <v>-15.200000000000003</v>
      </c>
      <c r="T9" s="6">
        <v>266.6400000000001</v>
      </c>
      <c r="U9" s="6">
        <v>231.04000000000008</v>
      </c>
    </row>
    <row r="10" spans="14:21" ht="15.75" customHeight="1">
      <c r="N10" s="42">
        <f>-$B$8/(2*$B$5)</f>
        <v>1.5</v>
      </c>
      <c r="O10" s="42">
        <f>(-($B$8^2)+4*$B$5*$B$11)/(4*$B$5)</f>
        <v>-12.25</v>
      </c>
      <c r="P10" t="s">
        <v>3</v>
      </c>
      <c r="S10" s="6">
        <f t="shared" si="0"/>
        <v>-15.000000000000004</v>
      </c>
      <c r="T10" s="6">
        <v>260.0000000000001</v>
      </c>
      <c r="U10" s="6">
        <v>225.0000000000001</v>
      </c>
    </row>
    <row r="11" spans="1:21" ht="15.75" customHeight="1">
      <c r="A11" s="18" t="s">
        <v>8</v>
      </c>
      <c r="B11" s="19">
        <f>(P18-100)/5</f>
        <v>-10</v>
      </c>
      <c r="K11" s="20" t="s">
        <v>9</v>
      </c>
      <c r="L11" s="21">
        <f>(P9-100)/10</f>
        <v>0</v>
      </c>
      <c r="N11" s="42">
        <f>-$B$8/(2*$B$5)</f>
        <v>1.5</v>
      </c>
      <c r="O11" s="42">
        <f>(-($B$8^2)+4*$B$5*$B$11)/(4*$B$5)</f>
        <v>-12.25</v>
      </c>
      <c r="S11" s="6">
        <f t="shared" si="0"/>
        <v>-14.800000000000004</v>
      </c>
      <c r="T11" s="6">
        <v>253.44000000000017</v>
      </c>
      <c r="U11" s="6">
        <v>219.04000000000013</v>
      </c>
    </row>
    <row r="12" spans="16:21" ht="15.75" customHeight="1">
      <c r="P12" s="37">
        <v>110</v>
      </c>
      <c r="S12" s="6">
        <f t="shared" si="0"/>
        <v>-14.600000000000005</v>
      </c>
      <c r="T12" s="6">
        <v>246.96000000000015</v>
      </c>
      <c r="U12" s="6">
        <v>213.16000000000014</v>
      </c>
    </row>
    <row r="13" spans="1:21" ht="15.75" customHeight="1">
      <c r="A13" s="22"/>
      <c r="B13" s="23"/>
      <c r="K13" s="9"/>
      <c r="L13" s="4"/>
      <c r="P13" t="s">
        <v>16</v>
      </c>
      <c r="S13" s="6">
        <f t="shared" si="0"/>
        <v>-14.400000000000006</v>
      </c>
      <c r="T13" s="6">
        <v>240.56000000000017</v>
      </c>
      <c r="U13" s="6">
        <v>207.36000000000016</v>
      </c>
    </row>
    <row r="14" spans="1:21" ht="15.75" customHeight="1">
      <c r="A14" s="47" t="s">
        <v>25</v>
      </c>
      <c r="K14" s="48" t="s">
        <v>25</v>
      </c>
      <c r="L14" s="46"/>
      <c r="N14" s="44" t="s">
        <v>0</v>
      </c>
      <c r="O14" s="44" t="s">
        <v>12</v>
      </c>
      <c r="S14" s="6">
        <f t="shared" si="0"/>
        <v>-14.200000000000006</v>
      </c>
      <c r="T14" s="6">
        <v>234.2400000000002</v>
      </c>
      <c r="U14" s="6">
        <v>201.64000000000019</v>
      </c>
    </row>
    <row r="15" spans="1:21" ht="15.75" customHeight="1">
      <c r="A15" s="13" t="s">
        <v>26</v>
      </c>
      <c r="B15" s="14">
        <f>$N$5</f>
        <v>1.5</v>
      </c>
      <c r="K15" s="11" t="s">
        <v>26</v>
      </c>
      <c r="L15" s="12">
        <f>$N$15</f>
        <v>0</v>
      </c>
      <c r="N15" s="45">
        <f>($L$8+$L$11)/2</f>
        <v>0</v>
      </c>
      <c r="O15" s="45">
        <v>-64</v>
      </c>
      <c r="P15" s="56">
        <v>70</v>
      </c>
      <c r="S15" s="6">
        <f t="shared" si="0"/>
        <v>-14.000000000000007</v>
      </c>
      <c r="T15" s="6">
        <v>228.00000000000023</v>
      </c>
      <c r="U15" s="6">
        <v>196.0000000000002</v>
      </c>
    </row>
    <row r="16" spans="1:21" ht="15.75" customHeight="1">
      <c r="A16" s="22"/>
      <c r="B16" s="22"/>
      <c r="M16" s="8"/>
      <c r="N16" s="45">
        <f>($L$8+$L$11)/2</f>
        <v>0</v>
      </c>
      <c r="O16" s="45">
        <v>64</v>
      </c>
      <c r="P16" t="s">
        <v>17</v>
      </c>
      <c r="S16" s="6">
        <f t="shared" si="0"/>
        <v>-13.800000000000008</v>
      </c>
      <c r="T16" s="6">
        <v>221.84000000000026</v>
      </c>
      <c r="U16" s="6">
        <v>190.44000000000023</v>
      </c>
    </row>
    <row r="17" spans="1:21" ht="15.75" customHeight="1">
      <c r="A17" s="65" t="s">
        <v>40</v>
      </c>
      <c r="K17" s="65" t="s">
        <v>41</v>
      </c>
      <c r="N17" s="46"/>
      <c r="O17" s="46"/>
      <c r="S17" s="6">
        <f t="shared" si="0"/>
        <v>-13.600000000000009</v>
      </c>
      <c r="T17" s="6">
        <v>215.76000000000028</v>
      </c>
      <c r="U17" s="6">
        <v>184.96000000000024</v>
      </c>
    </row>
    <row r="18" spans="14:21" ht="15.75" customHeight="1">
      <c r="N18" s="46"/>
      <c r="O18" s="46"/>
      <c r="P18" s="26">
        <v>50</v>
      </c>
      <c r="S18" s="6">
        <f t="shared" si="0"/>
        <v>-13.40000000000001</v>
      </c>
      <c r="T18" s="6">
        <v>209.76000000000028</v>
      </c>
      <c r="U18" s="6">
        <v>179.56000000000026</v>
      </c>
    </row>
    <row r="19" spans="14:21" ht="15.75" customHeight="1">
      <c r="N19" s="44" t="s">
        <v>0</v>
      </c>
      <c r="O19" s="44" t="s">
        <v>12</v>
      </c>
      <c r="P19" t="s">
        <v>5</v>
      </c>
      <c r="S19" s="6">
        <f t="shared" si="0"/>
        <v>-13.20000000000001</v>
      </c>
      <c r="T19" s="6">
        <v>203.8400000000003</v>
      </c>
      <c r="U19" s="6">
        <v>174.24000000000026</v>
      </c>
    </row>
    <row r="20" spans="14:21" ht="15.75" customHeight="1">
      <c r="N20" s="45">
        <f>($L$8+$L$11)/2</f>
        <v>0</v>
      </c>
      <c r="O20" s="45">
        <f>$L$5*($L$11-$L$8)*($L$8-$L$11)/4</f>
        <v>0</v>
      </c>
      <c r="S20" s="6">
        <f t="shared" si="0"/>
        <v>-13.00000000000001</v>
      </c>
      <c r="T20" s="6">
        <v>198.0000000000003</v>
      </c>
      <c r="U20" s="6">
        <v>169.00000000000028</v>
      </c>
    </row>
    <row r="21" spans="14:21" ht="12.75">
      <c r="N21" s="45">
        <f>($L$8+$L$11)/2</f>
        <v>0</v>
      </c>
      <c r="O21" s="45">
        <f>$L$5*($L$11-$L$8)*($L$8-$L$11)/4</f>
        <v>0</v>
      </c>
      <c r="S21" s="6">
        <f t="shared" si="0"/>
        <v>-12.800000000000011</v>
      </c>
      <c r="T21" s="6">
        <v>192.24000000000032</v>
      </c>
      <c r="U21" s="6">
        <v>163.8400000000003</v>
      </c>
    </row>
    <row r="22" spans="19:21" ht="12.75">
      <c r="S22" s="6">
        <f t="shared" si="0"/>
        <v>-12.600000000000012</v>
      </c>
      <c r="T22" s="6">
        <v>186.56000000000034</v>
      </c>
      <c r="U22" s="6">
        <v>158.7600000000003</v>
      </c>
    </row>
    <row r="23" spans="19:21" ht="12.75">
      <c r="S23" s="6">
        <f t="shared" si="0"/>
        <v>-12.400000000000013</v>
      </c>
      <c r="T23" s="6">
        <v>180.96000000000035</v>
      </c>
      <c r="U23" s="6">
        <v>153.7600000000003</v>
      </c>
    </row>
    <row r="24" spans="19:21" ht="12.75">
      <c r="S24" s="6">
        <f t="shared" si="0"/>
        <v>-12.200000000000014</v>
      </c>
      <c r="T24" s="6">
        <v>175.44000000000034</v>
      </c>
      <c r="U24" s="6">
        <v>148.84000000000032</v>
      </c>
    </row>
    <row r="25" spans="19:21" ht="12.75">
      <c r="S25" s="6">
        <f t="shared" si="0"/>
        <v>-12.000000000000014</v>
      </c>
      <c r="T25" s="6">
        <v>170.0000000000004</v>
      </c>
      <c r="U25" s="6">
        <v>144.00000000000034</v>
      </c>
    </row>
    <row r="26" spans="19:21" ht="12.75">
      <c r="S26" s="6">
        <f t="shared" si="0"/>
        <v>-11.800000000000015</v>
      </c>
      <c r="T26" s="6">
        <v>164.64000000000038</v>
      </c>
      <c r="U26" s="6">
        <v>139.24000000000035</v>
      </c>
    </row>
    <row r="27" spans="19:21" ht="12.75">
      <c r="S27" s="6">
        <f t="shared" si="0"/>
        <v>-11.600000000000016</v>
      </c>
      <c r="T27" s="6">
        <v>159.3600000000004</v>
      </c>
      <c r="U27" s="6">
        <v>134.56000000000037</v>
      </c>
    </row>
    <row r="28" spans="19:21" ht="12.75">
      <c r="S28" s="6">
        <f t="shared" si="0"/>
        <v>-11.400000000000016</v>
      </c>
      <c r="T28" s="6">
        <v>154.16000000000042</v>
      </c>
      <c r="U28" s="6">
        <v>129.96000000000038</v>
      </c>
    </row>
    <row r="29" spans="19:21" ht="12.75">
      <c r="S29" s="6">
        <f t="shared" si="0"/>
        <v>-11.200000000000017</v>
      </c>
      <c r="T29" s="6">
        <v>149.04000000000042</v>
      </c>
      <c r="U29" s="6">
        <v>125.44000000000038</v>
      </c>
    </row>
    <row r="30" spans="19:21" ht="12.75">
      <c r="S30" s="6">
        <f t="shared" si="0"/>
        <v>-11.000000000000018</v>
      </c>
      <c r="T30" s="6">
        <v>144.00000000000045</v>
      </c>
      <c r="U30" s="6">
        <v>121.0000000000004</v>
      </c>
    </row>
    <row r="31" spans="19:21" ht="12.75">
      <c r="S31" s="6">
        <f t="shared" si="0"/>
        <v>-10.800000000000018</v>
      </c>
      <c r="T31" s="6">
        <v>139.04000000000045</v>
      </c>
      <c r="U31" s="6">
        <v>116.6400000000004</v>
      </c>
    </row>
    <row r="32" spans="19:21" ht="12.75">
      <c r="S32" s="6">
        <f t="shared" si="0"/>
        <v>-10.60000000000002</v>
      </c>
      <c r="T32" s="6">
        <v>134.16000000000048</v>
      </c>
      <c r="U32" s="6">
        <v>112.36000000000041</v>
      </c>
    </row>
    <row r="33" spans="19:21" ht="12.75">
      <c r="S33" s="6">
        <f t="shared" si="0"/>
        <v>-10.40000000000002</v>
      </c>
      <c r="T33" s="6">
        <v>129.36000000000047</v>
      </c>
      <c r="U33" s="6">
        <v>108.16000000000041</v>
      </c>
    </row>
    <row r="34" spans="19:21" ht="12.75">
      <c r="S34" s="6">
        <f t="shared" si="0"/>
        <v>-10.20000000000002</v>
      </c>
      <c r="T34" s="6">
        <v>124.64000000000047</v>
      </c>
      <c r="U34" s="6">
        <v>104.04000000000042</v>
      </c>
    </row>
    <row r="35" spans="19:21" ht="12.75">
      <c r="S35" s="6">
        <f t="shared" si="0"/>
        <v>-10.000000000000021</v>
      </c>
      <c r="T35" s="6">
        <v>120.00000000000048</v>
      </c>
      <c r="U35" s="6">
        <v>100.00000000000043</v>
      </c>
    </row>
    <row r="36" spans="19:21" ht="12.75">
      <c r="S36" s="6">
        <f t="shared" si="0"/>
        <v>-9.800000000000022</v>
      </c>
      <c r="T36" s="6">
        <v>115.4400000000005</v>
      </c>
      <c r="U36" s="6">
        <v>96.04000000000043</v>
      </c>
    </row>
    <row r="37" spans="19:21" ht="12.75">
      <c r="S37" s="6">
        <f t="shared" si="0"/>
        <v>-9.600000000000023</v>
      </c>
      <c r="T37" s="6">
        <v>110.9600000000005</v>
      </c>
      <c r="U37" s="6">
        <v>92.16000000000044</v>
      </c>
    </row>
    <row r="38" spans="19:21" ht="12.75">
      <c r="S38" s="6">
        <f t="shared" si="0"/>
        <v>-9.400000000000023</v>
      </c>
      <c r="T38" s="6">
        <v>106.56000000000051</v>
      </c>
      <c r="U38" s="6">
        <v>88.36000000000044</v>
      </c>
    </row>
    <row r="39" spans="19:21" ht="12.75">
      <c r="S39" s="6">
        <f t="shared" si="0"/>
        <v>-9.200000000000024</v>
      </c>
      <c r="T39" s="6">
        <v>102.24000000000052</v>
      </c>
      <c r="U39" s="6">
        <v>84.64000000000044</v>
      </c>
    </row>
    <row r="40" spans="19:21" ht="12.75">
      <c r="S40" s="6">
        <f t="shared" si="0"/>
        <v>-9.000000000000025</v>
      </c>
      <c r="T40" s="6">
        <v>98.00000000000053</v>
      </c>
      <c r="U40" s="6">
        <v>81.00000000000045</v>
      </c>
    </row>
    <row r="41" spans="19:21" ht="12.75">
      <c r="S41" s="6">
        <f t="shared" si="0"/>
        <v>-8.800000000000026</v>
      </c>
      <c r="T41" s="6">
        <v>93.84000000000053</v>
      </c>
      <c r="U41" s="6">
        <v>77.44000000000045</v>
      </c>
    </row>
    <row r="42" spans="19:21" ht="12.75">
      <c r="S42" s="6">
        <f t="shared" si="0"/>
        <v>-8.600000000000026</v>
      </c>
      <c r="T42" s="6">
        <v>89.76000000000053</v>
      </c>
      <c r="U42" s="6">
        <v>73.96000000000045</v>
      </c>
    </row>
    <row r="43" spans="19:21" ht="12.75">
      <c r="S43" s="6">
        <f t="shared" si="0"/>
        <v>-8.400000000000027</v>
      </c>
      <c r="T43" s="6">
        <v>85.76000000000053</v>
      </c>
      <c r="U43" s="6">
        <v>70.56000000000046</v>
      </c>
    </row>
    <row r="44" spans="19:21" ht="12.75">
      <c r="S44" s="6">
        <f t="shared" si="0"/>
        <v>-8.200000000000028</v>
      </c>
      <c r="T44" s="6">
        <v>81.84000000000053</v>
      </c>
      <c r="U44" s="6">
        <v>67.24000000000045</v>
      </c>
    </row>
    <row r="45" spans="19:21" ht="12.75">
      <c r="S45" s="6">
        <f t="shared" si="0"/>
        <v>-8.000000000000028</v>
      </c>
      <c r="T45" s="6">
        <v>78.00000000000054</v>
      </c>
      <c r="U45" s="6">
        <v>64.00000000000045</v>
      </c>
    </row>
    <row r="46" spans="19:21" ht="12.75">
      <c r="S46" s="6">
        <f t="shared" si="0"/>
        <v>-7.800000000000028</v>
      </c>
      <c r="T46" s="6">
        <v>74.24000000000052</v>
      </c>
      <c r="U46" s="6">
        <v>60.840000000000444</v>
      </c>
    </row>
    <row r="47" spans="19:21" ht="12.75">
      <c r="S47" s="6">
        <f t="shared" si="0"/>
        <v>-7.600000000000028</v>
      </c>
      <c r="T47" s="6">
        <v>70.56000000000051</v>
      </c>
      <c r="U47" s="6">
        <v>57.760000000000424</v>
      </c>
    </row>
    <row r="48" spans="19:21" ht="12.75">
      <c r="S48" s="6">
        <f t="shared" si="0"/>
        <v>-7.400000000000028</v>
      </c>
      <c r="T48" s="6">
        <v>66.96000000000049</v>
      </c>
      <c r="U48" s="6">
        <v>54.76000000000041</v>
      </c>
    </row>
    <row r="49" spans="19:21" ht="12.75">
      <c r="S49" s="6">
        <f t="shared" si="0"/>
        <v>-7.200000000000028</v>
      </c>
      <c r="T49" s="6">
        <v>63.44000000000048</v>
      </c>
      <c r="U49" s="6">
        <v>51.8400000000004</v>
      </c>
    </row>
    <row r="50" spans="19:21" ht="12.75">
      <c r="S50" s="6">
        <f t="shared" si="0"/>
        <v>-7.0000000000000275</v>
      </c>
      <c r="T50" s="6">
        <v>60.00000000000047</v>
      </c>
      <c r="U50" s="6">
        <v>49.000000000000384</v>
      </c>
    </row>
    <row r="51" spans="19:21" ht="12.75">
      <c r="S51" s="6">
        <f t="shared" si="0"/>
        <v>-6.800000000000027</v>
      </c>
      <c r="T51" s="6">
        <v>56.640000000000455</v>
      </c>
      <c r="U51" s="6">
        <v>46.24000000000037</v>
      </c>
    </row>
    <row r="52" spans="19:21" ht="12.75">
      <c r="S52" s="6">
        <f t="shared" si="0"/>
        <v>-6.600000000000027</v>
      </c>
      <c r="T52" s="6">
        <v>53.36000000000044</v>
      </c>
      <c r="U52" s="6">
        <v>43.56000000000036</v>
      </c>
    </row>
    <row r="53" spans="19:21" ht="12.75">
      <c r="S53" s="6">
        <f t="shared" si="0"/>
        <v>-6.400000000000027</v>
      </c>
      <c r="T53" s="6">
        <v>50.16000000000043</v>
      </c>
      <c r="U53" s="6">
        <v>40.96000000000035</v>
      </c>
    </row>
    <row r="54" spans="19:21" ht="12.75">
      <c r="S54" s="6">
        <f t="shared" si="0"/>
        <v>-6.200000000000027</v>
      </c>
      <c r="T54" s="6">
        <v>47.04000000000041</v>
      </c>
      <c r="U54" s="6">
        <v>38.44000000000033</v>
      </c>
    </row>
    <row r="55" spans="19:21" ht="12.75">
      <c r="S55" s="6">
        <f t="shared" si="0"/>
        <v>-6.000000000000027</v>
      </c>
      <c r="T55" s="6">
        <v>44.0000000000004</v>
      </c>
      <c r="U55" s="6">
        <v>36.00000000000032</v>
      </c>
    </row>
    <row r="56" spans="19:21" ht="12.75">
      <c r="S56" s="6">
        <f t="shared" si="0"/>
        <v>-5.8000000000000265</v>
      </c>
      <c r="T56" s="6">
        <v>41.04000000000039</v>
      </c>
      <c r="U56" s="6">
        <v>33.640000000000306</v>
      </c>
    </row>
    <row r="57" spans="19:21" ht="12.75">
      <c r="S57" s="6">
        <f t="shared" si="0"/>
        <v>-5.600000000000026</v>
      </c>
      <c r="T57" s="6">
        <v>38.16000000000037</v>
      </c>
      <c r="U57" s="6">
        <v>31.360000000000294</v>
      </c>
    </row>
    <row r="58" spans="19:21" ht="12.75">
      <c r="S58" s="6">
        <f t="shared" si="0"/>
        <v>-5.400000000000026</v>
      </c>
      <c r="T58" s="6">
        <v>35.360000000000355</v>
      </c>
      <c r="U58" s="6">
        <v>29.16000000000028</v>
      </c>
    </row>
    <row r="59" spans="19:21" ht="12.75">
      <c r="S59" s="6">
        <f t="shared" si="0"/>
        <v>-5.200000000000026</v>
      </c>
      <c r="T59" s="6">
        <v>32.64000000000035</v>
      </c>
      <c r="U59" s="6">
        <v>27.04000000000027</v>
      </c>
    </row>
    <row r="60" spans="19:21" ht="12.75">
      <c r="S60" s="6">
        <f t="shared" si="0"/>
        <v>-5.000000000000026</v>
      </c>
      <c r="T60" s="6">
        <v>30.000000000000334</v>
      </c>
      <c r="U60" s="6">
        <v>25.000000000000256</v>
      </c>
    </row>
    <row r="61" spans="19:21" ht="12.75">
      <c r="S61" s="6">
        <f t="shared" si="0"/>
        <v>-4.800000000000026</v>
      </c>
      <c r="T61" s="6">
        <v>27.440000000000325</v>
      </c>
      <c r="U61" s="6">
        <v>23.040000000000244</v>
      </c>
    </row>
    <row r="62" spans="19:21" ht="12.75">
      <c r="S62" s="6">
        <f t="shared" si="0"/>
        <v>-4.600000000000025</v>
      </c>
      <c r="T62" s="6">
        <v>24.960000000000306</v>
      </c>
      <c r="U62" s="6">
        <v>21.160000000000235</v>
      </c>
    </row>
    <row r="63" spans="19:21" ht="12.75">
      <c r="S63" s="6">
        <f t="shared" si="0"/>
        <v>-4.400000000000025</v>
      </c>
      <c r="T63" s="6">
        <v>22.5600000000003</v>
      </c>
      <c r="U63" s="6">
        <v>19.360000000000223</v>
      </c>
    </row>
    <row r="64" spans="19:21" ht="12.75">
      <c r="S64" s="6">
        <f t="shared" si="0"/>
        <v>-4.200000000000025</v>
      </c>
      <c r="T64" s="6">
        <v>20.240000000000286</v>
      </c>
      <c r="U64" s="6">
        <v>17.64000000000021</v>
      </c>
    </row>
    <row r="65" spans="19:21" ht="12.75">
      <c r="S65" s="6">
        <f t="shared" si="0"/>
        <v>-4.000000000000025</v>
      </c>
      <c r="T65" s="6">
        <v>18.000000000000274</v>
      </c>
      <c r="U65" s="6">
        <v>16.0000000000002</v>
      </c>
    </row>
    <row r="66" spans="19:21" ht="12.75">
      <c r="S66" s="6">
        <f t="shared" si="0"/>
        <v>-3.8000000000000247</v>
      </c>
      <c r="T66" s="6">
        <v>15.84000000000026</v>
      </c>
      <c r="U66" s="6">
        <v>14.440000000000188</v>
      </c>
    </row>
    <row r="67" spans="19:21" ht="12.75">
      <c r="S67" s="6">
        <f t="shared" si="0"/>
        <v>-3.6000000000000245</v>
      </c>
      <c r="T67" s="6">
        <v>13.76000000000025</v>
      </c>
      <c r="U67" s="6">
        <v>12.960000000000177</v>
      </c>
    </row>
    <row r="68" spans="19:21" ht="12.75">
      <c r="S68" s="6">
        <f t="shared" si="0"/>
        <v>-3.4000000000000243</v>
      </c>
      <c r="T68" s="6">
        <v>11.76000000000024</v>
      </c>
      <c r="U68" s="6">
        <v>11.560000000000166</v>
      </c>
    </row>
    <row r="69" spans="19:21" ht="12.75">
      <c r="S69" s="6">
        <f t="shared" si="0"/>
        <v>-3.200000000000024</v>
      </c>
      <c r="T69" s="6">
        <v>9.840000000000227</v>
      </c>
      <c r="U69" s="6">
        <v>10.240000000000155</v>
      </c>
    </row>
    <row r="70" spans="19:21" ht="12.75">
      <c r="S70" s="6">
        <f t="shared" si="0"/>
        <v>-3.000000000000024</v>
      </c>
      <c r="T70" s="6">
        <v>8.000000000000213</v>
      </c>
      <c r="U70" s="6">
        <v>9.000000000000144</v>
      </c>
    </row>
    <row r="71" spans="19:21" ht="12.75">
      <c r="S71" s="6">
        <f aca="true" t="shared" si="1" ref="S71:S131">S70+0.2</f>
        <v>-2.800000000000024</v>
      </c>
      <c r="T71" s="6">
        <v>6.2400000000002045</v>
      </c>
      <c r="U71" s="6">
        <v>7.840000000000133</v>
      </c>
    </row>
    <row r="72" spans="19:21" ht="12.75">
      <c r="S72" s="6">
        <f t="shared" si="1"/>
        <v>-2.6000000000000236</v>
      </c>
      <c r="T72" s="6">
        <v>4.560000000000194</v>
      </c>
      <c r="U72" s="6">
        <v>6.760000000000123</v>
      </c>
    </row>
    <row r="73" spans="19:21" ht="12.75">
      <c r="S73" s="6">
        <f t="shared" si="1"/>
        <v>-2.4000000000000234</v>
      </c>
      <c r="T73" s="6">
        <v>2.960000000000182</v>
      </c>
      <c r="U73" s="6">
        <v>5.760000000000113</v>
      </c>
    </row>
    <row r="74" spans="19:21" ht="12.75">
      <c r="S74" s="6">
        <f t="shared" si="1"/>
        <v>-2.2000000000000233</v>
      </c>
      <c r="T74" s="6">
        <v>1.4400000000001718</v>
      </c>
      <c r="U74" s="6">
        <v>4.840000000000102</v>
      </c>
    </row>
    <row r="75" spans="19:21" ht="12.75">
      <c r="S75" s="6">
        <f t="shared" si="1"/>
        <v>-2.000000000000023</v>
      </c>
      <c r="T75" s="6">
        <v>1.616484723854228E-13</v>
      </c>
      <c r="U75" s="6">
        <v>4.000000000000092</v>
      </c>
    </row>
    <row r="76" spans="19:21" ht="12.75">
      <c r="S76" s="6">
        <f t="shared" si="1"/>
        <v>-1.8000000000000231</v>
      </c>
      <c r="T76" s="6">
        <v>-1.3599999999998467</v>
      </c>
      <c r="U76" s="6">
        <v>3.2400000000000833</v>
      </c>
    </row>
    <row r="77" spans="19:21" ht="12.75">
      <c r="S77" s="6">
        <f t="shared" si="1"/>
        <v>-1.6000000000000232</v>
      </c>
      <c r="T77" s="6">
        <v>-2.639999999999856</v>
      </c>
      <c r="U77" s="6">
        <v>2.560000000000074</v>
      </c>
    </row>
    <row r="78" spans="19:21" ht="12.75">
      <c r="S78" s="6">
        <f t="shared" si="1"/>
        <v>-1.4000000000000232</v>
      </c>
      <c r="T78" s="6">
        <v>-3.8399999999998657</v>
      </c>
      <c r="U78" s="6">
        <v>1.960000000000065</v>
      </c>
    </row>
    <row r="79" spans="19:21" ht="12.75">
      <c r="S79" s="6">
        <f t="shared" si="1"/>
        <v>-1.2000000000000233</v>
      </c>
      <c r="T79" s="6">
        <v>-4.959999999999875</v>
      </c>
      <c r="U79" s="6">
        <v>1.440000000000056</v>
      </c>
    </row>
    <row r="80" spans="19:21" ht="12.75">
      <c r="S80" s="6">
        <f t="shared" si="1"/>
        <v>-1.0000000000000233</v>
      </c>
      <c r="T80" s="6">
        <v>-5.999999999999883</v>
      </c>
      <c r="U80" s="6">
        <v>1.0000000000000466</v>
      </c>
    </row>
    <row r="81" spans="19:21" ht="12.75">
      <c r="S81" s="6">
        <f t="shared" si="1"/>
        <v>-0.8000000000000234</v>
      </c>
      <c r="T81" s="6">
        <v>-6.9599999999998925</v>
      </c>
      <c r="U81" s="6">
        <v>0.6400000000000374</v>
      </c>
    </row>
    <row r="82" spans="19:21" ht="12.75">
      <c r="S82" s="6">
        <f t="shared" si="1"/>
        <v>-0.6000000000000234</v>
      </c>
      <c r="T82" s="6">
        <v>-7.839999999999902</v>
      </c>
      <c r="U82" s="6">
        <v>0.3600000000000281</v>
      </c>
    </row>
    <row r="83" spans="19:21" ht="12.75">
      <c r="S83" s="6">
        <f t="shared" si="1"/>
        <v>-0.4000000000000234</v>
      </c>
      <c r="T83" s="6">
        <v>-8.639999999999912</v>
      </c>
      <c r="U83" s="6">
        <v>0.1600000000000187</v>
      </c>
    </row>
    <row r="84" spans="19:21" ht="12.75">
      <c r="S84" s="6">
        <f t="shared" si="1"/>
        <v>-0.20000000000002338</v>
      </c>
      <c r="T84" s="6">
        <v>-9.359999999999921</v>
      </c>
      <c r="U84" s="6">
        <v>0.040000000000009354</v>
      </c>
    </row>
    <row r="85" spans="19:21" ht="12.75">
      <c r="S85" s="6">
        <f t="shared" si="1"/>
        <v>-2.3370194668359545E-14</v>
      </c>
      <c r="T85" s="6">
        <v>-9.99999999999993</v>
      </c>
      <c r="U85" s="6">
        <v>5.461659988370209E-28</v>
      </c>
    </row>
    <row r="86" spans="19:21" ht="12.75">
      <c r="S86" s="6">
        <f t="shared" si="1"/>
        <v>0.19999999999997664</v>
      </c>
      <c r="T86" s="6">
        <v>-10.559999999999938</v>
      </c>
      <c r="U86" s="6">
        <v>0.039999999999990654</v>
      </c>
    </row>
    <row r="87" spans="19:21" ht="12.75">
      <c r="S87" s="6">
        <f t="shared" si="1"/>
        <v>0.39999999999997665</v>
      </c>
      <c r="T87" s="6">
        <v>-11.03999999999995</v>
      </c>
      <c r="U87" s="6">
        <v>0.15999999999998132</v>
      </c>
    </row>
    <row r="88" spans="19:21" ht="12.75">
      <c r="S88" s="6">
        <f t="shared" si="1"/>
        <v>0.5999999999999767</v>
      </c>
      <c r="T88" s="6">
        <v>-11.439999999999959</v>
      </c>
      <c r="U88" s="6">
        <v>0.359999999999972</v>
      </c>
    </row>
    <row r="89" spans="19:21" ht="12.75">
      <c r="S89" s="6">
        <f t="shared" si="1"/>
        <v>0.7999999999999767</v>
      </c>
      <c r="T89" s="6">
        <v>-11.759999999999968</v>
      </c>
      <c r="U89" s="6">
        <v>0.6399999999999628</v>
      </c>
    </row>
    <row r="90" spans="19:21" ht="12.75">
      <c r="S90" s="6">
        <f t="shared" si="1"/>
        <v>0.9999999999999767</v>
      </c>
      <c r="T90" s="6">
        <v>-11.999999999999977</v>
      </c>
      <c r="U90" s="6">
        <v>0.9999999999999534</v>
      </c>
    </row>
    <row r="91" spans="19:21" ht="12.75">
      <c r="S91" s="6">
        <f t="shared" si="1"/>
        <v>1.1999999999999766</v>
      </c>
      <c r="T91" s="6">
        <v>-12.159999999999986</v>
      </c>
      <c r="U91" s="6">
        <v>1.439999999999944</v>
      </c>
    </row>
    <row r="92" spans="19:21" ht="12.75">
      <c r="S92" s="6">
        <f t="shared" si="1"/>
        <v>1.3999999999999766</v>
      </c>
      <c r="T92" s="6">
        <v>-12.239999999999995</v>
      </c>
      <c r="U92" s="6">
        <v>1.9599999999999345</v>
      </c>
    </row>
    <row r="93" spans="19:21" ht="12.75">
      <c r="S93" s="6">
        <f t="shared" si="1"/>
        <v>1.5999999999999766</v>
      </c>
      <c r="T93" s="6">
        <v>-12.240000000000006</v>
      </c>
      <c r="U93" s="6">
        <v>2.559999999999925</v>
      </c>
    </row>
    <row r="94" spans="19:21" ht="12.75">
      <c r="S94" s="6">
        <f t="shared" si="1"/>
        <v>1.7999999999999765</v>
      </c>
      <c r="T94" s="6">
        <v>-12.160000000000014</v>
      </c>
      <c r="U94" s="6">
        <v>3.2399999999999154</v>
      </c>
    </row>
    <row r="95" spans="19:21" ht="12.75">
      <c r="S95" s="6">
        <f t="shared" si="1"/>
        <v>1.9999999999999765</v>
      </c>
      <c r="T95" s="6">
        <v>-12.000000000000023</v>
      </c>
      <c r="U95" s="6">
        <v>3.999999999999906</v>
      </c>
    </row>
    <row r="96" spans="19:21" ht="12.75">
      <c r="S96" s="6">
        <f t="shared" si="1"/>
        <v>2.1999999999999766</v>
      </c>
      <c r="T96" s="6">
        <v>-11.760000000000034</v>
      </c>
      <c r="U96" s="6">
        <v>4.839999999999897</v>
      </c>
    </row>
    <row r="97" spans="19:21" ht="12.75">
      <c r="S97" s="6">
        <f t="shared" si="1"/>
        <v>2.399999999999977</v>
      </c>
      <c r="T97" s="6">
        <v>-11.44000000000004</v>
      </c>
      <c r="U97" s="6">
        <v>5.759999999999889</v>
      </c>
    </row>
    <row r="98" spans="19:21" ht="12.75">
      <c r="S98" s="6">
        <f t="shared" si="1"/>
        <v>2.599999999999977</v>
      </c>
      <c r="T98" s="6">
        <v>-11.04000000000005</v>
      </c>
      <c r="U98" s="6">
        <v>6.759999999999881</v>
      </c>
    </row>
    <row r="99" spans="19:21" ht="12.75">
      <c r="S99" s="6">
        <f t="shared" si="1"/>
        <v>2.799999999999977</v>
      </c>
      <c r="T99" s="6">
        <v>-10.56000000000006</v>
      </c>
      <c r="U99" s="6">
        <v>7.839999999999872</v>
      </c>
    </row>
    <row r="100" spans="19:21" ht="12.75">
      <c r="S100" s="6">
        <f t="shared" si="1"/>
        <v>2.9999999999999774</v>
      </c>
      <c r="T100" s="6">
        <v>-10.000000000000068</v>
      </c>
      <c r="U100" s="6">
        <v>8.999999999999865</v>
      </c>
    </row>
    <row r="101" spans="19:21" ht="12.75">
      <c r="S101" s="6">
        <f t="shared" si="1"/>
        <v>3.1999999999999775</v>
      </c>
      <c r="T101" s="6">
        <v>-9.360000000000076</v>
      </c>
      <c r="U101" s="6">
        <v>10.239999999999856</v>
      </c>
    </row>
    <row r="102" spans="19:21" ht="12.75">
      <c r="S102" s="6">
        <f t="shared" si="1"/>
        <v>3.3999999999999777</v>
      </c>
      <c r="T102" s="6">
        <v>-8.640000000000086</v>
      </c>
      <c r="U102" s="6">
        <v>11.559999999999848</v>
      </c>
    </row>
    <row r="103" spans="19:21" ht="12.75">
      <c r="S103" s="6">
        <f t="shared" si="1"/>
        <v>3.599999999999978</v>
      </c>
      <c r="T103" s="6">
        <v>-7.840000000000092</v>
      </c>
      <c r="U103" s="6">
        <v>12.959999999999841</v>
      </c>
    </row>
    <row r="104" spans="19:21" ht="12.75">
      <c r="S104" s="6">
        <f t="shared" si="1"/>
        <v>3.799999999999978</v>
      </c>
      <c r="T104" s="6">
        <v>-6.960000000000102</v>
      </c>
      <c r="U104" s="6">
        <v>14.439999999999833</v>
      </c>
    </row>
    <row r="105" spans="19:21" ht="12.75">
      <c r="S105" s="6">
        <f t="shared" si="1"/>
        <v>3.9999999999999782</v>
      </c>
      <c r="T105" s="6">
        <v>-6.000000000000108</v>
      </c>
      <c r="U105" s="6">
        <v>15.999999999999826</v>
      </c>
    </row>
    <row r="106" spans="19:21" ht="12.75">
      <c r="S106" s="6">
        <f t="shared" si="1"/>
        <v>4.199999999999978</v>
      </c>
      <c r="T106" s="6">
        <v>-4.960000000000118</v>
      </c>
      <c r="U106" s="6">
        <v>17.639999999999816</v>
      </c>
    </row>
    <row r="107" spans="19:21" ht="12.75">
      <c r="S107" s="6">
        <f t="shared" si="1"/>
        <v>4.399999999999978</v>
      </c>
      <c r="T107" s="6">
        <v>-3.8400000000001278</v>
      </c>
      <c r="U107" s="6">
        <v>19.359999999999808</v>
      </c>
    </row>
    <row r="108" spans="19:21" ht="12.75">
      <c r="S108" s="6">
        <f t="shared" si="1"/>
        <v>4.599999999999978</v>
      </c>
      <c r="T108" s="6">
        <v>-2.640000000000134</v>
      </c>
      <c r="U108" s="6">
        <v>21.1599999999998</v>
      </c>
    </row>
    <row r="109" spans="19:21" ht="12.75">
      <c r="S109" s="6">
        <f t="shared" si="1"/>
        <v>4.7999999999999785</v>
      </c>
      <c r="T109" s="6">
        <v>-1.3600000000001415</v>
      </c>
      <c r="U109" s="6">
        <v>23.039999999999793</v>
      </c>
    </row>
    <row r="110" spans="19:21" ht="12.75">
      <c r="S110" s="6">
        <f t="shared" si="1"/>
        <v>4.999999999999979</v>
      </c>
      <c r="T110" s="6">
        <v>-1.4921397450962104E-13</v>
      </c>
      <c r="U110" s="6">
        <v>24.999999999999787</v>
      </c>
    </row>
    <row r="111" spans="19:21" ht="12.75">
      <c r="S111" s="6">
        <f t="shared" si="1"/>
        <v>5.199999999999979</v>
      </c>
      <c r="T111" s="6">
        <v>1.4399999999998414</v>
      </c>
      <c r="U111" s="6">
        <v>27.03999999999978</v>
      </c>
    </row>
    <row r="112" spans="19:21" ht="12.75">
      <c r="S112" s="6">
        <f t="shared" si="1"/>
        <v>5.399999999999979</v>
      </c>
      <c r="T112" s="6">
        <v>2.959999999999834</v>
      </c>
      <c r="U112" s="6">
        <v>29.159999999999773</v>
      </c>
    </row>
    <row r="113" spans="19:21" ht="12.75">
      <c r="S113" s="6">
        <f t="shared" si="1"/>
        <v>5.599999999999979</v>
      </c>
      <c r="T113" s="6">
        <v>4.559999999999832</v>
      </c>
      <c r="U113" s="6">
        <v>31.35999999999977</v>
      </c>
    </row>
    <row r="114" spans="19:21" ht="12.75">
      <c r="S114" s="6">
        <f t="shared" si="1"/>
        <v>5.799999999999979</v>
      </c>
      <c r="T114" s="6">
        <v>6.239999999999821</v>
      </c>
      <c r="U114" s="6">
        <v>33.63999999999976</v>
      </c>
    </row>
    <row r="115" spans="19:21" ht="12.75">
      <c r="S115" s="6">
        <f t="shared" si="1"/>
        <v>5.99999999999998</v>
      </c>
      <c r="T115" s="6">
        <v>7.999999999999819</v>
      </c>
      <c r="U115" s="6">
        <v>35.99999999999976</v>
      </c>
    </row>
    <row r="116" spans="19:21" ht="12.75">
      <c r="S116" s="6">
        <f t="shared" si="1"/>
        <v>6.19999999999998</v>
      </c>
      <c r="T116" s="6">
        <v>9.839999999999812</v>
      </c>
      <c r="U116" s="6">
        <v>38.43999999999975</v>
      </c>
    </row>
    <row r="117" spans="19:21" ht="12.75">
      <c r="S117" s="6">
        <f t="shared" si="1"/>
        <v>6.39999999999998</v>
      </c>
      <c r="T117" s="6">
        <v>11.759999999999806</v>
      </c>
      <c r="U117" s="6">
        <v>40.959999999999745</v>
      </c>
    </row>
    <row r="118" spans="19:21" ht="12.75">
      <c r="S118" s="6">
        <f t="shared" si="1"/>
        <v>6.59999999999998</v>
      </c>
      <c r="T118" s="6">
        <v>13.759999999999799</v>
      </c>
      <c r="U118" s="6">
        <v>43.55999999999974</v>
      </c>
    </row>
    <row r="119" spans="19:21" ht="12.75">
      <c r="S119" s="6">
        <f t="shared" si="1"/>
        <v>6.79999999999998</v>
      </c>
      <c r="T119" s="6">
        <v>15.83999999999979</v>
      </c>
      <c r="U119" s="6">
        <v>46.23999999999973</v>
      </c>
    </row>
    <row r="120" spans="19:21" ht="12.75">
      <c r="S120" s="6">
        <f t="shared" si="1"/>
        <v>6.9999999999999805</v>
      </c>
      <c r="T120" s="6">
        <v>17.999999999999787</v>
      </c>
      <c r="U120" s="6">
        <v>48.99999999999973</v>
      </c>
    </row>
    <row r="121" spans="19:21" ht="12.75">
      <c r="S121" s="6">
        <f t="shared" si="1"/>
        <v>7.199999999999981</v>
      </c>
      <c r="T121" s="6">
        <v>20.239999999999778</v>
      </c>
      <c r="U121" s="6">
        <v>51.83999999999972</v>
      </c>
    </row>
    <row r="122" spans="19:21" ht="12.75">
      <c r="S122" s="6">
        <f t="shared" si="1"/>
        <v>7.399999999999981</v>
      </c>
      <c r="T122" s="6">
        <v>22.559999999999775</v>
      </c>
      <c r="U122" s="6">
        <v>54.759999999999714</v>
      </c>
    </row>
    <row r="123" spans="19:21" ht="12.75">
      <c r="S123" s="6">
        <f t="shared" si="1"/>
        <v>7.599999999999981</v>
      </c>
      <c r="T123" s="6">
        <v>24.959999999999766</v>
      </c>
      <c r="U123" s="6">
        <v>57.759999999999714</v>
      </c>
    </row>
    <row r="124" spans="19:21" ht="12.75">
      <c r="S124" s="6">
        <f t="shared" si="1"/>
        <v>7.799999999999981</v>
      </c>
      <c r="T124" s="6">
        <v>27.439999999999763</v>
      </c>
      <c r="U124" s="6">
        <v>60.839999999999705</v>
      </c>
    </row>
    <row r="125" spans="19:21" ht="12.75">
      <c r="S125" s="6">
        <f t="shared" si="1"/>
        <v>7.999999999999981</v>
      </c>
      <c r="T125" s="6">
        <v>29.99999999999976</v>
      </c>
      <c r="U125" s="6">
        <v>63.9999999999997</v>
      </c>
    </row>
    <row r="126" spans="19:21" ht="12.75">
      <c r="S126" s="6">
        <f t="shared" si="1"/>
        <v>8.199999999999982</v>
      </c>
      <c r="T126" s="6">
        <v>32.63999999999975</v>
      </c>
      <c r="U126" s="6">
        <v>67.2399999999997</v>
      </c>
    </row>
    <row r="127" spans="19:21" ht="12.75">
      <c r="S127" s="6">
        <f t="shared" si="1"/>
        <v>8.39999999999998</v>
      </c>
      <c r="T127" s="6">
        <v>35.35999999999973</v>
      </c>
      <c r="U127" s="6">
        <v>70.55999999999968</v>
      </c>
    </row>
    <row r="128" spans="19:21" ht="12.75">
      <c r="S128" s="6">
        <f t="shared" si="1"/>
        <v>8.59999999999998</v>
      </c>
      <c r="T128" s="6">
        <v>38.15999999999971</v>
      </c>
      <c r="U128" s="6">
        <v>73.95999999999965</v>
      </c>
    </row>
    <row r="129" spans="19:21" ht="12.75">
      <c r="S129" s="6">
        <f t="shared" si="1"/>
        <v>8.79999999999998</v>
      </c>
      <c r="T129" s="6">
        <v>41.03999999999971</v>
      </c>
      <c r="U129" s="6">
        <v>77.43999999999964</v>
      </c>
    </row>
    <row r="130" spans="19:21" ht="12.75">
      <c r="S130" s="6">
        <f t="shared" si="1"/>
        <v>8.999999999999979</v>
      </c>
      <c r="T130" s="6">
        <v>43.99999999999968</v>
      </c>
      <c r="U130" s="6">
        <v>80.99999999999962</v>
      </c>
    </row>
    <row r="131" spans="19:21" ht="12.75">
      <c r="S131" s="6">
        <f t="shared" si="1"/>
        <v>9.199999999999978</v>
      </c>
      <c r="T131" s="6">
        <v>47.03999999999965</v>
      </c>
      <c r="U131" s="6">
        <v>84.63999999999959</v>
      </c>
    </row>
    <row r="132" spans="19:21" ht="12.75">
      <c r="S132" s="6">
        <f>S131+0.2</f>
        <v>9.399999999999977</v>
      </c>
      <c r="T132" s="6">
        <v>50.15999999999964</v>
      </c>
      <c r="U132" s="6">
        <v>88.35999999999957</v>
      </c>
    </row>
    <row r="133" spans="19:21" ht="12.75">
      <c r="S133" s="6">
        <f aca="true" t="shared" si="2" ref="S133:S165">S132+0.2</f>
        <v>9.599999999999977</v>
      </c>
      <c r="T133" s="6">
        <v>53.35999999999963</v>
      </c>
      <c r="U133" s="6">
        <v>92.15999999999956</v>
      </c>
    </row>
    <row r="134" spans="19:21" ht="12.75">
      <c r="S134" s="6">
        <f t="shared" si="2"/>
        <v>9.799999999999976</v>
      </c>
      <c r="T134" s="6">
        <v>56.63999999999959</v>
      </c>
      <c r="U134" s="6">
        <v>96.03999999999952</v>
      </c>
    </row>
    <row r="135" spans="19:21" ht="12.75">
      <c r="S135" s="6">
        <f t="shared" si="2"/>
        <v>9.999999999999975</v>
      </c>
      <c r="T135" s="6">
        <v>59.999999999999574</v>
      </c>
      <c r="U135" s="6">
        <v>99.9999999999995</v>
      </c>
    </row>
    <row r="136" spans="19:21" ht="12.75">
      <c r="S136" s="6">
        <f t="shared" si="2"/>
        <v>10.199999999999974</v>
      </c>
      <c r="T136" s="6">
        <v>63.43999999999956</v>
      </c>
      <c r="U136" s="6">
        <v>104.03999999999948</v>
      </c>
    </row>
    <row r="137" spans="19:21" ht="12.75">
      <c r="S137" s="6">
        <f t="shared" si="2"/>
        <v>10.399999999999974</v>
      </c>
      <c r="T137" s="6">
        <v>66.95999999999954</v>
      </c>
      <c r="U137" s="6">
        <v>108.15999999999946</v>
      </c>
    </row>
    <row r="138" spans="19:21" ht="12.75">
      <c r="S138" s="6">
        <f t="shared" si="2"/>
        <v>10.599999999999973</v>
      </c>
      <c r="T138" s="6">
        <v>70.55999999999952</v>
      </c>
      <c r="U138" s="6">
        <v>112.35999999999943</v>
      </c>
    </row>
    <row r="139" spans="19:21" ht="12.75">
      <c r="S139" s="6">
        <f t="shared" si="2"/>
        <v>10.799999999999972</v>
      </c>
      <c r="T139" s="6">
        <v>74.23999999999948</v>
      </c>
      <c r="U139" s="6">
        <v>116.6399999999994</v>
      </c>
    </row>
    <row r="140" spans="19:21" ht="12.75">
      <c r="S140" s="6">
        <f t="shared" si="2"/>
        <v>10.999999999999972</v>
      </c>
      <c r="T140" s="6">
        <v>77.99999999999946</v>
      </c>
      <c r="U140" s="6">
        <v>120.99999999999937</v>
      </c>
    </row>
    <row r="141" spans="19:21" ht="12.75">
      <c r="S141" s="6">
        <f t="shared" si="2"/>
        <v>11.19999999999997</v>
      </c>
      <c r="T141" s="6">
        <v>81.83999999999943</v>
      </c>
      <c r="U141" s="6">
        <v>125.43999999999934</v>
      </c>
    </row>
    <row r="142" spans="19:21" ht="12.75">
      <c r="S142" s="6">
        <f t="shared" si="2"/>
        <v>11.39999999999997</v>
      </c>
      <c r="T142" s="6">
        <v>85.75999999999942</v>
      </c>
      <c r="U142" s="6">
        <v>129.95999999999933</v>
      </c>
    </row>
    <row r="143" spans="19:21" ht="12.75">
      <c r="S143" s="6">
        <f t="shared" si="2"/>
        <v>11.59999999999997</v>
      </c>
      <c r="T143" s="6">
        <v>89.75999999999938</v>
      </c>
      <c r="U143" s="6">
        <v>134.5599999999993</v>
      </c>
    </row>
    <row r="144" spans="19:21" ht="12.75">
      <c r="S144" s="6">
        <f t="shared" si="2"/>
        <v>11.799999999999969</v>
      </c>
      <c r="T144" s="6">
        <v>93.83999999999936</v>
      </c>
      <c r="U144" s="6">
        <v>139.23999999999927</v>
      </c>
    </row>
    <row r="145" spans="19:21" ht="12.75">
      <c r="S145" s="6">
        <f t="shared" si="2"/>
        <v>11.999999999999968</v>
      </c>
      <c r="T145" s="6">
        <v>97.99999999999933</v>
      </c>
      <c r="U145" s="6">
        <v>143.99999999999923</v>
      </c>
    </row>
    <row r="146" spans="19:21" ht="12.75">
      <c r="S146" s="6">
        <f t="shared" si="2"/>
        <v>12.199999999999967</v>
      </c>
      <c r="T146" s="6">
        <v>102.2399999999993</v>
      </c>
      <c r="U146" s="6">
        <v>148.8399999999992</v>
      </c>
    </row>
    <row r="147" spans="19:21" ht="12.75">
      <c r="S147" s="6">
        <f t="shared" si="2"/>
        <v>12.399999999999967</v>
      </c>
      <c r="T147" s="6">
        <v>106.55999999999926</v>
      </c>
      <c r="U147" s="6">
        <v>153.75999999999917</v>
      </c>
    </row>
    <row r="148" spans="19:21" ht="12.75">
      <c r="S148" s="6">
        <f t="shared" si="2"/>
        <v>12.599999999999966</v>
      </c>
      <c r="T148" s="6">
        <v>110.95999999999924</v>
      </c>
      <c r="U148" s="6">
        <v>158.75999999999914</v>
      </c>
    </row>
    <row r="149" spans="19:21" ht="12.75">
      <c r="S149" s="6">
        <f t="shared" si="2"/>
        <v>12.799999999999965</v>
      </c>
      <c r="T149" s="6">
        <v>115.43999999999923</v>
      </c>
      <c r="U149" s="6">
        <v>163.83999999999912</v>
      </c>
    </row>
    <row r="150" spans="19:21" ht="12.75">
      <c r="S150" s="6">
        <f t="shared" si="2"/>
        <v>12.999999999999964</v>
      </c>
      <c r="T150" s="6">
        <v>119.9999999999992</v>
      </c>
      <c r="U150" s="6">
        <v>168.9999999999991</v>
      </c>
    </row>
    <row r="151" spans="19:21" ht="12.75">
      <c r="S151" s="6">
        <f t="shared" si="2"/>
        <v>13.199999999999964</v>
      </c>
      <c r="T151" s="6">
        <v>124.63999999999913</v>
      </c>
      <c r="U151" s="6">
        <v>174.23999999999904</v>
      </c>
    </row>
    <row r="152" spans="19:21" ht="12.75">
      <c r="S152" s="6">
        <f t="shared" si="2"/>
        <v>13.399999999999963</v>
      </c>
      <c r="T152" s="6">
        <v>129.3599999999991</v>
      </c>
      <c r="U152" s="6">
        <v>179.559999999999</v>
      </c>
    </row>
    <row r="153" spans="19:21" ht="12.75">
      <c r="S153" s="6">
        <f t="shared" si="2"/>
        <v>13.599999999999962</v>
      </c>
      <c r="T153" s="6">
        <v>134.15999999999912</v>
      </c>
      <c r="U153" s="6">
        <v>184.95999999999898</v>
      </c>
    </row>
    <row r="154" spans="19:21" ht="12.75">
      <c r="S154" s="6">
        <f t="shared" si="2"/>
        <v>13.799999999999962</v>
      </c>
      <c r="T154" s="6">
        <v>139.03999999999905</v>
      </c>
      <c r="U154" s="6">
        <v>190.43999999999895</v>
      </c>
    </row>
    <row r="155" spans="19:21" ht="12.75">
      <c r="S155" s="6">
        <f t="shared" si="2"/>
        <v>13.999999999999961</v>
      </c>
      <c r="T155" s="6">
        <v>143.99999999999903</v>
      </c>
      <c r="U155" s="6">
        <v>195.99999999999892</v>
      </c>
    </row>
    <row r="156" spans="19:21" ht="12.75">
      <c r="S156" s="6">
        <f t="shared" si="2"/>
        <v>14.19999999999996</v>
      </c>
      <c r="T156" s="6">
        <v>149.039999999999</v>
      </c>
      <c r="U156" s="6">
        <v>201.63999999999888</v>
      </c>
    </row>
    <row r="157" spans="19:21" ht="12.75">
      <c r="S157" s="6">
        <f t="shared" si="2"/>
        <v>14.39999999999996</v>
      </c>
      <c r="T157" s="6">
        <v>154.15999999999894</v>
      </c>
      <c r="U157" s="6">
        <v>207.35999999999882</v>
      </c>
    </row>
    <row r="158" spans="19:21" ht="12.75">
      <c r="S158" s="6">
        <f t="shared" si="2"/>
        <v>14.599999999999959</v>
      </c>
      <c r="T158" s="6">
        <v>159.35999999999893</v>
      </c>
      <c r="U158" s="6">
        <v>213.1599999999988</v>
      </c>
    </row>
    <row r="159" spans="19:21" ht="12.75">
      <c r="S159" s="6">
        <f t="shared" si="2"/>
        <v>14.799999999999958</v>
      </c>
      <c r="T159" s="6">
        <v>164.6399999999989</v>
      </c>
      <c r="U159" s="6">
        <v>219.03999999999877</v>
      </c>
    </row>
    <row r="160" spans="19:21" ht="12.75">
      <c r="S160" s="6">
        <f t="shared" si="2"/>
        <v>14.999999999999957</v>
      </c>
      <c r="T160" s="6">
        <v>169.99999999999886</v>
      </c>
      <c r="U160" s="6">
        <v>224.99999999999872</v>
      </c>
    </row>
    <row r="161" spans="19:21" ht="12.75">
      <c r="S161" s="6">
        <f t="shared" si="2"/>
        <v>15.199999999999957</v>
      </c>
      <c r="T161" s="6">
        <v>175.4399999999988</v>
      </c>
      <c r="U161" s="6">
        <v>231.03999999999868</v>
      </c>
    </row>
    <row r="162" spans="19:21" ht="12.75">
      <c r="S162" s="6">
        <f t="shared" si="2"/>
        <v>15.399999999999956</v>
      </c>
      <c r="T162" s="6">
        <v>180.95999999999876</v>
      </c>
      <c r="U162" s="6">
        <v>237.15999999999863</v>
      </c>
    </row>
    <row r="163" spans="19:21" ht="12.75">
      <c r="S163" s="6">
        <f t="shared" si="2"/>
        <v>15.599999999999955</v>
      </c>
      <c r="T163" s="6">
        <v>186.55999999999872</v>
      </c>
      <c r="U163" s="6">
        <v>243.3599999999986</v>
      </c>
    </row>
    <row r="164" spans="19:21" ht="12.75">
      <c r="S164" s="6">
        <f t="shared" si="2"/>
        <v>15.799999999999955</v>
      </c>
      <c r="T164" s="6">
        <v>192.2399999999987</v>
      </c>
      <c r="U164" s="6">
        <v>249.63999999999857</v>
      </c>
    </row>
    <row r="165" spans="19:21" ht="12.75">
      <c r="S165" s="6">
        <f t="shared" si="2"/>
        <v>15.999999999999954</v>
      </c>
      <c r="T165" s="6">
        <v>197.99999999999866</v>
      </c>
      <c r="U165" s="6">
        <v>255.99999999999852</v>
      </c>
    </row>
  </sheetData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U165"/>
  <sheetViews>
    <sheetView showGridLines="0" workbookViewId="0" topLeftCell="A1">
      <selection activeCell="A20" sqref="A20"/>
    </sheetView>
  </sheetViews>
  <sheetFormatPr defaultColWidth="9.140625" defaultRowHeight="12.75"/>
  <cols>
    <col min="1" max="18" width="8.7109375" style="0" customWidth="1"/>
    <col min="19" max="19" width="6.8515625" style="0" customWidth="1"/>
    <col min="20" max="20" width="10.57421875" style="0" customWidth="1"/>
    <col min="21" max="21" width="9.28125" style="0" customWidth="1"/>
    <col min="22" max="40" width="8.7109375" style="0" customWidth="1"/>
  </cols>
  <sheetData>
    <row r="1" spans="1:6" ht="15.75" customHeight="1">
      <c r="A1" s="66" t="s">
        <v>20</v>
      </c>
      <c r="F1" s="1" t="s">
        <v>42</v>
      </c>
    </row>
    <row r="2" spans="5:13" ht="11.25" customHeight="1">
      <c r="E2" s="2"/>
      <c r="F2" s="2"/>
      <c r="G2" s="2"/>
      <c r="H2" s="2"/>
      <c r="I2" s="2"/>
      <c r="J2" s="2"/>
      <c r="K2" s="2"/>
      <c r="L2" s="2"/>
      <c r="M2" s="2"/>
    </row>
    <row r="3" spans="1:16" ht="20.25" customHeight="1">
      <c r="A3" s="40" t="s">
        <v>23</v>
      </c>
      <c r="B3" s="4"/>
      <c r="K3" s="39" t="s">
        <v>28</v>
      </c>
      <c r="P3" s="37">
        <v>110</v>
      </c>
    </row>
    <row r="4" spans="1:21" ht="15.75" customHeight="1">
      <c r="A4" s="8"/>
      <c r="B4" s="8"/>
      <c r="N4" s="41" t="s">
        <v>0</v>
      </c>
      <c r="O4" s="41" t="s">
        <v>12</v>
      </c>
      <c r="P4" t="s">
        <v>16</v>
      </c>
      <c r="S4" s="3" t="s">
        <v>0</v>
      </c>
      <c r="T4" s="3" t="s">
        <v>21</v>
      </c>
      <c r="U4" s="38" t="s">
        <v>29</v>
      </c>
    </row>
    <row r="5" spans="1:21" ht="15.75" customHeight="1">
      <c r="A5" s="35" t="s">
        <v>15</v>
      </c>
      <c r="B5" s="36">
        <f>(P12-100)/10</f>
        <v>1</v>
      </c>
      <c r="K5" s="35" t="s">
        <v>15</v>
      </c>
      <c r="L5" s="36">
        <f>(P3-100)/10</f>
        <v>1</v>
      </c>
      <c r="N5" s="42">
        <f>-$B$8/(2*$B$5)</f>
        <v>3</v>
      </c>
      <c r="O5" s="42">
        <v>-64</v>
      </c>
      <c r="S5" s="6">
        <v>-16</v>
      </c>
      <c r="T5" s="6">
        <v>354</v>
      </c>
      <c r="U5" s="6">
        <v>256</v>
      </c>
    </row>
    <row r="6" spans="1:21" ht="15.75" customHeight="1">
      <c r="A6" s="15"/>
      <c r="B6" s="16"/>
      <c r="K6" s="15"/>
      <c r="L6" s="16"/>
      <c r="N6" s="42">
        <f>-$B$8/(2*$B$5)</f>
        <v>3</v>
      </c>
      <c r="O6" s="42">
        <v>64</v>
      </c>
      <c r="P6" s="7">
        <v>100</v>
      </c>
      <c r="S6" s="6">
        <f aca="true" t="shared" si="0" ref="S6:S37">S5+0.2</f>
        <v>-15.8</v>
      </c>
      <c r="T6" s="6">
        <v>346.44000000000005</v>
      </c>
      <c r="U6" s="6">
        <v>249.64000000000001</v>
      </c>
    </row>
    <row r="7" spans="1:21" ht="15.75" customHeight="1">
      <c r="A7" s="9"/>
      <c r="B7" s="4"/>
      <c r="N7" s="43"/>
      <c r="O7" s="43"/>
      <c r="P7" t="s">
        <v>2</v>
      </c>
      <c r="S7" s="6">
        <f t="shared" si="0"/>
        <v>-15.600000000000001</v>
      </c>
      <c r="T7" s="6">
        <v>338.96000000000004</v>
      </c>
      <c r="U7" s="6">
        <v>243.36000000000004</v>
      </c>
    </row>
    <row r="8" spans="1:21" ht="15.75" customHeight="1">
      <c r="A8" s="49" t="s">
        <v>19</v>
      </c>
      <c r="B8" s="50">
        <f>(P15-100)/10</f>
        <v>-6</v>
      </c>
      <c r="K8" s="51" t="s">
        <v>7</v>
      </c>
      <c r="L8" s="52">
        <f>(P6-100)/10</f>
        <v>0</v>
      </c>
      <c r="N8" s="43"/>
      <c r="O8" s="43"/>
      <c r="S8" s="6">
        <f t="shared" si="0"/>
        <v>-15.400000000000002</v>
      </c>
      <c r="T8" s="6">
        <v>331.56000000000006</v>
      </c>
      <c r="U8" s="6">
        <v>237.16000000000005</v>
      </c>
    </row>
    <row r="9" spans="14:21" ht="15.75" customHeight="1">
      <c r="N9" s="41" t="s">
        <v>0</v>
      </c>
      <c r="O9" s="41" t="s">
        <v>12</v>
      </c>
      <c r="P9" s="10">
        <v>200</v>
      </c>
      <c r="S9" s="6">
        <f t="shared" si="0"/>
        <v>-15.200000000000003</v>
      </c>
      <c r="T9" s="6">
        <v>324.2400000000001</v>
      </c>
      <c r="U9" s="6">
        <v>231.04000000000008</v>
      </c>
    </row>
    <row r="10" spans="14:21" ht="15.75" customHeight="1">
      <c r="N10" s="42">
        <f>-$B$8/(2*$B$5)</f>
        <v>3</v>
      </c>
      <c r="O10" s="42">
        <f>(-($B$8^2)+4*$B$5*$B$11)/(4*$B$5)</f>
        <v>-7</v>
      </c>
      <c r="P10" t="s">
        <v>3</v>
      </c>
      <c r="S10" s="6">
        <f t="shared" si="0"/>
        <v>-15.000000000000004</v>
      </c>
      <c r="T10" s="6">
        <v>317.0000000000001</v>
      </c>
      <c r="U10" s="6">
        <v>225.0000000000001</v>
      </c>
    </row>
    <row r="11" spans="1:21" ht="15.75" customHeight="1">
      <c r="A11" s="18" t="s">
        <v>8</v>
      </c>
      <c r="B11" s="19">
        <f>(P18-100)/5</f>
        <v>2</v>
      </c>
      <c r="K11" s="20" t="s">
        <v>9</v>
      </c>
      <c r="L11" s="21">
        <f>(P9-200)/10</f>
        <v>0</v>
      </c>
      <c r="N11" s="42">
        <f>-$B$8/(2*$B$5)</f>
        <v>3</v>
      </c>
      <c r="O11" s="42">
        <f>(-($B$8^2)+4*$B$5*$B$11)/(4*$B$5)</f>
        <v>-7</v>
      </c>
      <c r="S11" s="6">
        <f t="shared" si="0"/>
        <v>-14.800000000000004</v>
      </c>
      <c r="T11" s="6">
        <v>309.84000000000015</v>
      </c>
      <c r="U11" s="6">
        <v>219.04000000000013</v>
      </c>
    </row>
    <row r="12" spans="16:21" ht="15.75" customHeight="1">
      <c r="P12" s="37">
        <v>110</v>
      </c>
      <c r="S12" s="6">
        <f t="shared" si="0"/>
        <v>-14.600000000000005</v>
      </c>
      <c r="T12" s="6">
        <v>302.76000000000016</v>
      </c>
      <c r="U12" s="6">
        <v>213.16000000000014</v>
      </c>
    </row>
    <row r="13" spans="1:21" ht="15.75" customHeight="1">
      <c r="A13" s="22"/>
      <c r="B13" s="23"/>
      <c r="K13" s="9"/>
      <c r="L13" s="4"/>
      <c r="P13" t="s">
        <v>16</v>
      </c>
      <c r="S13" s="6">
        <f t="shared" si="0"/>
        <v>-14.400000000000006</v>
      </c>
      <c r="T13" s="6">
        <v>295.7600000000002</v>
      </c>
      <c r="U13" s="6">
        <v>207.36000000000016</v>
      </c>
    </row>
    <row r="14" spans="1:21" ht="15.75" customHeight="1">
      <c r="A14" s="47" t="s">
        <v>25</v>
      </c>
      <c r="K14" s="48" t="s">
        <v>25</v>
      </c>
      <c r="L14" s="46"/>
      <c r="N14" s="44" t="s">
        <v>0</v>
      </c>
      <c r="O14" s="44" t="s">
        <v>12</v>
      </c>
      <c r="S14" s="6">
        <f t="shared" si="0"/>
        <v>-14.200000000000006</v>
      </c>
      <c r="T14" s="6">
        <v>288.84000000000026</v>
      </c>
      <c r="U14" s="6">
        <v>201.64000000000019</v>
      </c>
    </row>
    <row r="15" spans="1:21" ht="15.75" customHeight="1">
      <c r="A15" s="13" t="s">
        <v>26</v>
      </c>
      <c r="B15" s="14">
        <f>$N$5</f>
        <v>3</v>
      </c>
      <c r="K15" s="11" t="s">
        <v>26</v>
      </c>
      <c r="L15" s="12">
        <f>$L$8</f>
        <v>0</v>
      </c>
      <c r="N15" s="45">
        <f>$L$8</f>
        <v>0</v>
      </c>
      <c r="O15" s="45">
        <v>-64</v>
      </c>
      <c r="P15" s="56">
        <v>40</v>
      </c>
      <c r="S15" s="6">
        <f t="shared" si="0"/>
        <v>-14.000000000000007</v>
      </c>
      <c r="T15" s="6">
        <v>282.0000000000002</v>
      </c>
      <c r="U15" s="6">
        <v>196.0000000000002</v>
      </c>
    </row>
    <row r="16" spans="1:21" ht="15.75" customHeight="1">
      <c r="A16" s="22"/>
      <c r="B16" s="22"/>
      <c r="M16" s="8"/>
      <c r="N16" s="45">
        <f>$L$8</f>
        <v>0</v>
      </c>
      <c r="O16" s="45">
        <v>64</v>
      </c>
      <c r="P16" t="s">
        <v>17</v>
      </c>
      <c r="S16" s="6">
        <f t="shared" si="0"/>
        <v>-13.800000000000008</v>
      </c>
      <c r="T16" s="6">
        <v>275.24000000000024</v>
      </c>
      <c r="U16" s="6">
        <v>190.44000000000023</v>
      </c>
    </row>
    <row r="17" spans="1:21" ht="15.75" customHeight="1">
      <c r="A17" s="65" t="s">
        <v>40</v>
      </c>
      <c r="K17" s="65" t="s">
        <v>41</v>
      </c>
      <c r="N17" s="46"/>
      <c r="O17" s="46"/>
      <c r="S17" s="6">
        <f t="shared" si="0"/>
        <v>-13.600000000000009</v>
      </c>
      <c r="T17" s="6">
        <v>268.5600000000003</v>
      </c>
      <c r="U17" s="6">
        <v>184.96000000000024</v>
      </c>
    </row>
    <row r="18" spans="14:21" ht="15.75" customHeight="1">
      <c r="N18" s="46"/>
      <c r="O18" s="46"/>
      <c r="P18" s="26">
        <v>110</v>
      </c>
      <c r="S18" s="6">
        <f t="shared" si="0"/>
        <v>-13.40000000000001</v>
      </c>
      <c r="T18" s="6">
        <v>261.9600000000003</v>
      </c>
      <c r="U18" s="6">
        <v>179.56000000000026</v>
      </c>
    </row>
    <row r="19" spans="14:21" ht="15.75" customHeight="1">
      <c r="N19" s="44" t="s">
        <v>0</v>
      </c>
      <c r="O19" s="44" t="s">
        <v>12</v>
      </c>
      <c r="P19" t="s">
        <v>5</v>
      </c>
      <c r="S19" s="6">
        <f t="shared" si="0"/>
        <v>-13.20000000000001</v>
      </c>
      <c r="T19" s="6">
        <v>255.44000000000034</v>
      </c>
      <c r="U19" s="6">
        <v>174.24000000000026</v>
      </c>
    </row>
    <row r="20" spans="14:21" ht="15.75" customHeight="1">
      <c r="N20" s="45">
        <f>$L$8</f>
        <v>0</v>
      </c>
      <c r="O20" s="45">
        <f>$L$11</f>
        <v>0</v>
      </c>
      <c r="S20" s="6">
        <f t="shared" si="0"/>
        <v>-13.00000000000001</v>
      </c>
      <c r="T20" s="6">
        <v>249.00000000000034</v>
      </c>
      <c r="U20" s="6">
        <v>169.00000000000028</v>
      </c>
    </row>
    <row r="21" spans="14:21" ht="12.75">
      <c r="N21" s="45">
        <f>$L$8</f>
        <v>0</v>
      </c>
      <c r="O21" s="45">
        <f>$L$11</f>
        <v>0</v>
      </c>
      <c r="S21" s="6">
        <f t="shared" si="0"/>
        <v>-12.800000000000011</v>
      </c>
      <c r="T21" s="6">
        <v>242.64000000000036</v>
      </c>
      <c r="U21" s="6">
        <v>163.8400000000003</v>
      </c>
    </row>
    <row r="22" spans="19:21" ht="12.75">
      <c r="S22" s="6">
        <f t="shared" si="0"/>
        <v>-12.600000000000012</v>
      </c>
      <c r="T22" s="6">
        <v>236.36000000000038</v>
      </c>
      <c r="U22" s="6">
        <v>158.7600000000003</v>
      </c>
    </row>
    <row r="23" spans="19:21" ht="12.75">
      <c r="S23" s="6">
        <f t="shared" si="0"/>
        <v>-12.400000000000013</v>
      </c>
      <c r="T23" s="6">
        <v>230.16000000000037</v>
      </c>
      <c r="U23" s="6">
        <v>153.7600000000003</v>
      </c>
    </row>
    <row r="24" spans="19:21" ht="12.75">
      <c r="S24" s="6">
        <f t="shared" si="0"/>
        <v>-12.200000000000014</v>
      </c>
      <c r="T24" s="6">
        <v>224.0400000000004</v>
      </c>
      <c r="U24" s="6">
        <v>148.84000000000032</v>
      </c>
    </row>
    <row r="25" spans="19:21" ht="12.75">
      <c r="S25" s="6">
        <f t="shared" si="0"/>
        <v>-12.000000000000014</v>
      </c>
      <c r="T25" s="6">
        <v>218.00000000000043</v>
      </c>
      <c r="U25" s="6">
        <v>144.00000000000034</v>
      </c>
    </row>
    <row r="26" spans="19:21" ht="12.75">
      <c r="S26" s="6">
        <f t="shared" si="0"/>
        <v>-11.800000000000015</v>
      </c>
      <c r="T26" s="6">
        <v>212.04000000000045</v>
      </c>
      <c r="U26" s="6">
        <v>139.24000000000035</v>
      </c>
    </row>
    <row r="27" spans="19:21" ht="12.75">
      <c r="S27" s="6">
        <f t="shared" si="0"/>
        <v>-11.600000000000016</v>
      </c>
      <c r="T27" s="6">
        <v>206.16000000000048</v>
      </c>
      <c r="U27" s="6">
        <v>134.56000000000037</v>
      </c>
    </row>
    <row r="28" spans="19:21" ht="12.75">
      <c r="S28" s="6">
        <f t="shared" si="0"/>
        <v>-11.400000000000016</v>
      </c>
      <c r="T28" s="6">
        <v>200.36000000000047</v>
      </c>
      <c r="U28" s="6">
        <v>129.96000000000038</v>
      </c>
    </row>
    <row r="29" spans="19:21" ht="12.75">
      <c r="S29" s="6">
        <f t="shared" si="0"/>
        <v>-11.200000000000017</v>
      </c>
      <c r="T29" s="6">
        <v>194.6400000000005</v>
      </c>
      <c r="U29" s="6">
        <v>125.44000000000038</v>
      </c>
    </row>
    <row r="30" spans="19:21" ht="12.75">
      <c r="S30" s="6">
        <f t="shared" si="0"/>
        <v>-11.000000000000018</v>
      </c>
      <c r="T30" s="6">
        <v>189.0000000000005</v>
      </c>
      <c r="U30" s="6">
        <v>121.0000000000004</v>
      </c>
    </row>
    <row r="31" spans="19:21" ht="12.75">
      <c r="S31" s="6">
        <f t="shared" si="0"/>
        <v>-10.800000000000018</v>
      </c>
      <c r="T31" s="6">
        <v>183.4400000000005</v>
      </c>
      <c r="U31" s="6">
        <v>116.6400000000004</v>
      </c>
    </row>
    <row r="32" spans="19:21" ht="12.75">
      <c r="S32" s="6">
        <f t="shared" si="0"/>
        <v>-10.60000000000002</v>
      </c>
      <c r="T32" s="6">
        <v>177.96000000000052</v>
      </c>
      <c r="U32" s="6">
        <v>112.36000000000041</v>
      </c>
    </row>
    <row r="33" spans="19:21" ht="12.75">
      <c r="S33" s="6">
        <f t="shared" si="0"/>
        <v>-10.40000000000002</v>
      </c>
      <c r="T33" s="6">
        <v>172.5600000000005</v>
      </c>
      <c r="U33" s="6">
        <v>108.16000000000041</v>
      </c>
    </row>
    <row r="34" spans="19:21" ht="12.75">
      <c r="S34" s="6">
        <f t="shared" si="0"/>
        <v>-10.20000000000002</v>
      </c>
      <c r="T34" s="6">
        <v>167.24000000000055</v>
      </c>
      <c r="U34" s="6">
        <v>104.04000000000042</v>
      </c>
    </row>
    <row r="35" spans="19:21" ht="12.75">
      <c r="S35" s="6">
        <f t="shared" si="0"/>
        <v>-10.000000000000021</v>
      </c>
      <c r="T35" s="6">
        <v>162.00000000000057</v>
      </c>
      <c r="U35" s="6">
        <v>100.00000000000043</v>
      </c>
    </row>
    <row r="36" spans="19:21" ht="12.75">
      <c r="S36" s="6">
        <f t="shared" si="0"/>
        <v>-9.800000000000022</v>
      </c>
      <c r="T36" s="6">
        <v>156.84000000000057</v>
      </c>
      <c r="U36" s="6">
        <v>96.04000000000043</v>
      </c>
    </row>
    <row r="37" spans="19:21" ht="12.75">
      <c r="S37" s="6">
        <f t="shared" si="0"/>
        <v>-9.600000000000023</v>
      </c>
      <c r="T37" s="6">
        <v>151.76000000000056</v>
      </c>
      <c r="U37" s="6">
        <v>92.16000000000044</v>
      </c>
    </row>
    <row r="38" spans="19:21" ht="12.75">
      <c r="S38" s="6">
        <f aca="true" t="shared" si="1" ref="S38:S69">S37+0.2</f>
        <v>-9.400000000000023</v>
      </c>
      <c r="T38" s="6">
        <v>146.7600000000006</v>
      </c>
      <c r="U38" s="6">
        <v>88.36000000000044</v>
      </c>
    </row>
    <row r="39" spans="19:21" ht="12.75">
      <c r="S39" s="6">
        <f t="shared" si="1"/>
        <v>-9.200000000000024</v>
      </c>
      <c r="T39" s="6">
        <v>141.8400000000006</v>
      </c>
      <c r="U39" s="6">
        <v>84.64000000000044</v>
      </c>
    </row>
    <row r="40" spans="19:21" ht="12.75">
      <c r="S40" s="6">
        <f t="shared" si="1"/>
        <v>-9.000000000000025</v>
      </c>
      <c r="T40" s="6">
        <v>137.0000000000006</v>
      </c>
      <c r="U40" s="6">
        <v>81.00000000000045</v>
      </c>
    </row>
    <row r="41" spans="19:21" ht="12.75">
      <c r="S41" s="6">
        <f t="shared" si="1"/>
        <v>-8.800000000000026</v>
      </c>
      <c r="T41" s="6">
        <v>132.2400000000006</v>
      </c>
      <c r="U41" s="6">
        <v>77.44000000000045</v>
      </c>
    </row>
    <row r="42" spans="19:21" ht="12.75">
      <c r="S42" s="6">
        <f t="shared" si="1"/>
        <v>-8.600000000000026</v>
      </c>
      <c r="T42" s="6">
        <v>127.5600000000006</v>
      </c>
      <c r="U42" s="6">
        <v>73.96000000000045</v>
      </c>
    </row>
    <row r="43" spans="19:21" ht="12.75">
      <c r="S43" s="6">
        <f t="shared" si="1"/>
        <v>-8.400000000000027</v>
      </c>
      <c r="T43" s="6">
        <v>122.96000000000062</v>
      </c>
      <c r="U43" s="6">
        <v>70.56000000000046</v>
      </c>
    </row>
    <row r="44" spans="19:21" ht="12.75">
      <c r="S44" s="6">
        <f t="shared" si="1"/>
        <v>-8.200000000000028</v>
      </c>
      <c r="T44" s="6">
        <v>118.44000000000062</v>
      </c>
      <c r="U44" s="6">
        <v>67.24000000000045</v>
      </c>
    </row>
    <row r="45" spans="19:21" ht="12.75">
      <c r="S45" s="6">
        <f t="shared" si="1"/>
        <v>-8.000000000000028</v>
      </c>
      <c r="T45" s="6">
        <v>114.00000000000063</v>
      </c>
      <c r="U45" s="6">
        <v>64.00000000000045</v>
      </c>
    </row>
    <row r="46" spans="19:21" ht="12.75">
      <c r="S46" s="6">
        <f t="shared" si="1"/>
        <v>-7.800000000000028</v>
      </c>
      <c r="T46" s="6">
        <v>109.64000000000061</v>
      </c>
      <c r="U46" s="6">
        <v>60.840000000000444</v>
      </c>
    </row>
    <row r="47" spans="19:21" ht="12.75">
      <c r="S47" s="6">
        <f t="shared" si="1"/>
        <v>-7.600000000000028</v>
      </c>
      <c r="T47" s="6">
        <v>105.36000000000058</v>
      </c>
      <c r="U47" s="6">
        <v>57.760000000000424</v>
      </c>
    </row>
    <row r="48" spans="19:21" ht="12.75">
      <c r="S48" s="6">
        <f t="shared" si="1"/>
        <v>-7.400000000000028</v>
      </c>
      <c r="T48" s="6">
        <v>101.16000000000058</v>
      </c>
      <c r="U48" s="6">
        <v>54.76000000000041</v>
      </c>
    </row>
    <row r="49" spans="19:21" ht="12.75">
      <c r="S49" s="6">
        <f t="shared" si="1"/>
        <v>-7.200000000000028</v>
      </c>
      <c r="T49" s="6">
        <v>97.04000000000056</v>
      </c>
      <c r="U49" s="6">
        <v>51.8400000000004</v>
      </c>
    </row>
    <row r="50" spans="19:21" ht="12.75">
      <c r="S50" s="6">
        <f t="shared" si="1"/>
        <v>-7.0000000000000275</v>
      </c>
      <c r="T50" s="6">
        <v>93.00000000000054</v>
      </c>
      <c r="U50" s="6">
        <v>49.000000000000384</v>
      </c>
    </row>
    <row r="51" spans="19:21" ht="12.75">
      <c r="S51" s="6">
        <f t="shared" si="1"/>
        <v>-6.800000000000027</v>
      </c>
      <c r="T51" s="6">
        <v>89.04000000000053</v>
      </c>
      <c r="U51" s="6">
        <v>46.24000000000037</v>
      </c>
    </row>
    <row r="52" spans="19:21" ht="12.75">
      <c r="S52" s="6">
        <f t="shared" si="1"/>
        <v>-6.600000000000027</v>
      </c>
      <c r="T52" s="6">
        <v>85.16000000000052</v>
      </c>
      <c r="U52" s="6">
        <v>43.56000000000036</v>
      </c>
    </row>
    <row r="53" spans="19:21" ht="12.75">
      <c r="S53" s="6">
        <f t="shared" si="1"/>
        <v>-6.400000000000027</v>
      </c>
      <c r="T53" s="6">
        <v>81.36000000000051</v>
      </c>
      <c r="U53" s="6">
        <v>40.96000000000035</v>
      </c>
    </row>
    <row r="54" spans="19:21" ht="12.75">
      <c r="S54" s="6">
        <f t="shared" si="1"/>
        <v>-6.200000000000027</v>
      </c>
      <c r="T54" s="6">
        <v>77.6400000000005</v>
      </c>
      <c r="U54" s="6">
        <v>38.44000000000033</v>
      </c>
    </row>
    <row r="55" spans="19:21" ht="12.75">
      <c r="S55" s="6">
        <f t="shared" si="1"/>
        <v>-6.000000000000027</v>
      </c>
      <c r="T55" s="6">
        <v>74.00000000000048</v>
      </c>
      <c r="U55" s="6">
        <v>36.00000000000032</v>
      </c>
    </row>
    <row r="56" spans="19:21" ht="12.75">
      <c r="S56" s="6">
        <f t="shared" si="1"/>
        <v>-5.8000000000000265</v>
      </c>
      <c r="T56" s="6">
        <v>70.44000000000047</v>
      </c>
      <c r="U56" s="6">
        <v>33.640000000000306</v>
      </c>
    </row>
    <row r="57" spans="19:21" ht="12.75">
      <c r="S57" s="6">
        <f t="shared" si="1"/>
        <v>-5.600000000000026</v>
      </c>
      <c r="T57" s="6">
        <v>66.96000000000045</v>
      </c>
      <c r="U57" s="6">
        <v>31.360000000000294</v>
      </c>
    </row>
    <row r="58" spans="19:21" ht="12.75">
      <c r="S58" s="6">
        <f t="shared" si="1"/>
        <v>-5.400000000000026</v>
      </c>
      <c r="T58" s="6">
        <v>63.560000000000436</v>
      </c>
      <c r="U58" s="6">
        <v>29.16000000000028</v>
      </c>
    </row>
    <row r="59" spans="19:21" ht="12.75">
      <c r="S59" s="6">
        <f t="shared" si="1"/>
        <v>-5.200000000000026</v>
      </c>
      <c r="T59" s="6">
        <v>60.24000000000042</v>
      </c>
      <c r="U59" s="6">
        <v>27.04000000000027</v>
      </c>
    </row>
    <row r="60" spans="19:21" ht="12.75">
      <c r="S60" s="6">
        <f t="shared" si="1"/>
        <v>-5.000000000000026</v>
      </c>
      <c r="T60" s="6">
        <v>57.00000000000041</v>
      </c>
      <c r="U60" s="6">
        <v>25.000000000000256</v>
      </c>
    </row>
    <row r="61" spans="19:21" ht="12.75">
      <c r="S61" s="6">
        <f t="shared" si="1"/>
        <v>-4.800000000000026</v>
      </c>
      <c r="T61" s="6">
        <v>53.8400000000004</v>
      </c>
      <c r="U61" s="6">
        <v>23.040000000000244</v>
      </c>
    </row>
    <row r="62" spans="19:21" ht="12.75">
      <c r="S62" s="6">
        <f t="shared" si="1"/>
        <v>-4.600000000000025</v>
      </c>
      <c r="T62" s="6">
        <v>50.76000000000039</v>
      </c>
      <c r="U62" s="6">
        <v>21.160000000000235</v>
      </c>
    </row>
    <row r="63" spans="19:21" ht="12.75">
      <c r="S63" s="6">
        <f t="shared" si="1"/>
        <v>-4.400000000000025</v>
      </c>
      <c r="T63" s="6">
        <v>47.760000000000375</v>
      </c>
      <c r="U63" s="6">
        <v>19.360000000000223</v>
      </c>
    </row>
    <row r="64" spans="19:21" ht="12.75">
      <c r="S64" s="6">
        <f t="shared" si="1"/>
        <v>-4.200000000000025</v>
      </c>
      <c r="T64" s="6">
        <v>44.84000000000036</v>
      </c>
      <c r="U64" s="6">
        <v>17.64000000000021</v>
      </c>
    </row>
    <row r="65" spans="19:21" ht="12.75">
      <c r="S65" s="6">
        <f t="shared" si="1"/>
        <v>-4.000000000000025</v>
      </c>
      <c r="T65" s="6">
        <v>42.00000000000035</v>
      </c>
      <c r="U65" s="6">
        <v>16.0000000000002</v>
      </c>
    </row>
    <row r="66" spans="19:21" ht="12.75">
      <c r="S66" s="6">
        <f t="shared" si="1"/>
        <v>-3.8000000000000247</v>
      </c>
      <c r="T66" s="6">
        <v>39.240000000000336</v>
      </c>
      <c r="U66" s="6">
        <v>14.440000000000188</v>
      </c>
    </row>
    <row r="67" spans="19:21" ht="12.75">
      <c r="S67" s="6">
        <f t="shared" si="1"/>
        <v>-3.6000000000000245</v>
      </c>
      <c r="T67" s="6">
        <v>36.56000000000032</v>
      </c>
      <c r="U67" s="6">
        <v>12.960000000000177</v>
      </c>
    </row>
    <row r="68" spans="19:21" ht="12.75">
      <c r="S68" s="6">
        <f t="shared" si="1"/>
        <v>-3.4000000000000243</v>
      </c>
      <c r="T68" s="6">
        <v>33.96000000000031</v>
      </c>
      <c r="U68" s="6">
        <v>11.560000000000166</v>
      </c>
    </row>
    <row r="69" spans="19:21" ht="12.75">
      <c r="S69" s="6">
        <f t="shared" si="1"/>
        <v>-3.200000000000024</v>
      </c>
      <c r="T69" s="6">
        <v>31.4400000000003</v>
      </c>
      <c r="U69" s="6">
        <v>10.240000000000155</v>
      </c>
    </row>
    <row r="70" spans="19:21" ht="12.75">
      <c r="S70" s="6">
        <f aca="true" t="shared" si="2" ref="S70:S101">S69+0.2</f>
        <v>-3.000000000000024</v>
      </c>
      <c r="T70" s="6">
        <v>29.000000000000284</v>
      </c>
      <c r="U70" s="6">
        <v>9.000000000000144</v>
      </c>
    </row>
    <row r="71" spans="19:21" ht="12.75">
      <c r="S71" s="6">
        <f t="shared" si="2"/>
        <v>-2.800000000000024</v>
      </c>
      <c r="T71" s="6">
        <v>26.640000000000278</v>
      </c>
      <c r="U71" s="6">
        <v>7.840000000000133</v>
      </c>
    </row>
    <row r="72" spans="19:21" ht="12.75">
      <c r="S72" s="6">
        <f t="shared" si="2"/>
        <v>-2.6000000000000236</v>
      </c>
      <c r="T72" s="6">
        <v>24.360000000000266</v>
      </c>
      <c r="U72" s="6">
        <v>6.760000000000123</v>
      </c>
    </row>
    <row r="73" spans="19:21" ht="12.75">
      <c r="S73" s="6">
        <f t="shared" si="2"/>
        <v>-2.4000000000000234</v>
      </c>
      <c r="T73" s="6">
        <v>22.160000000000252</v>
      </c>
      <c r="U73" s="6">
        <v>5.760000000000113</v>
      </c>
    </row>
    <row r="74" spans="19:21" ht="12.75">
      <c r="S74" s="6">
        <f t="shared" si="2"/>
        <v>-2.2000000000000233</v>
      </c>
      <c r="T74" s="6">
        <v>20.04000000000024</v>
      </c>
      <c r="U74" s="6">
        <v>4.840000000000102</v>
      </c>
    </row>
    <row r="75" spans="19:21" ht="12.75">
      <c r="S75" s="6">
        <f t="shared" si="2"/>
        <v>-2.000000000000023</v>
      </c>
      <c r="T75" s="6">
        <v>18.00000000000023</v>
      </c>
      <c r="U75" s="6">
        <v>4.000000000000092</v>
      </c>
    </row>
    <row r="76" spans="19:21" ht="12.75">
      <c r="S76" s="6">
        <f t="shared" si="2"/>
        <v>-1.8000000000000231</v>
      </c>
      <c r="T76" s="6">
        <v>16.040000000000223</v>
      </c>
      <c r="U76" s="6">
        <v>3.2400000000000833</v>
      </c>
    </row>
    <row r="77" spans="19:21" ht="12.75">
      <c r="S77" s="6">
        <f t="shared" si="2"/>
        <v>-1.6000000000000232</v>
      </c>
      <c r="T77" s="6">
        <v>14.160000000000213</v>
      </c>
      <c r="U77" s="6">
        <v>2.560000000000074</v>
      </c>
    </row>
    <row r="78" spans="19:21" ht="12.75">
      <c r="S78" s="6">
        <f t="shared" si="2"/>
        <v>-1.4000000000000232</v>
      </c>
      <c r="T78" s="6">
        <v>12.360000000000204</v>
      </c>
      <c r="U78" s="6">
        <v>1.960000000000065</v>
      </c>
    </row>
    <row r="79" spans="19:21" ht="12.75">
      <c r="S79" s="6">
        <f t="shared" si="2"/>
        <v>-1.2000000000000233</v>
      </c>
      <c r="T79" s="6">
        <v>10.640000000000196</v>
      </c>
      <c r="U79" s="6">
        <v>1.440000000000056</v>
      </c>
    </row>
    <row r="80" spans="19:21" ht="12.75">
      <c r="S80" s="6">
        <f t="shared" si="2"/>
        <v>-1.0000000000000233</v>
      </c>
      <c r="T80" s="6">
        <v>9.000000000000187</v>
      </c>
      <c r="U80" s="6">
        <v>1.0000000000000466</v>
      </c>
    </row>
    <row r="81" spans="19:21" ht="12.75">
      <c r="S81" s="6">
        <f t="shared" si="2"/>
        <v>-0.8000000000000234</v>
      </c>
      <c r="T81" s="6">
        <v>7.440000000000177</v>
      </c>
      <c r="U81" s="6">
        <v>0.6400000000000374</v>
      </c>
    </row>
    <row r="82" spans="19:21" ht="12.75">
      <c r="S82" s="6">
        <f t="shared" si="2"/>
        <v>-0.6000000000000234</v>
      </c>
      <c r="T82" s="6">
        <v>5.960000000000169</v>
      </c>
      <c r="U82" s="6">
        <v>0.3600000000000281</v>
      </c>
    </row>
    <row r="83" spans="19:21" ht="12.75">
      <c r="S83" s="6">
        <f t="shared" si="2"/>
        <v>-0.4000000000000234</v>
      </c>
      <c r="T83" s="6">
        <v>4.560000000000159</v>
      </c>
      <c r="U83" s="6">
        <v>0.1600000000000187</v>
      </c>
    </row>
    <row r="84" spans="19:21" ht="12.75">
      <c r="S84" s="6">
        <f t="shared" si="2"/>
        <v>-0.20000000000002338</v>
      </c>
      <c r="T84" s="6">
        <v>3.2400000000001494</v>
      </c>
      <c r="U84" s="6">
        <v>0.040000000000009354</v>
      </c>
    </row>
    <row r="85" spans="19:21" ht="12.75">
      <c r="S85" s="6">
        <f t="shared" si="2"/>
        <v>-2.3370194668359545E-14</v>
      </c>
      <c r="T85" s="6">
        <v>2.0000000000001403</v>
      </c>
      <c r="U85" s="6">
        <v>5.461659988370209E-28</v>
      </c>
    </row>
    <row r="86" spans="19:21" ht="12.75">
      <c r="S86" s="6">
        <f t="shared" si="2"/>
        <v>0.19999999999997664</v>
      </c>
      <c r="T86" s="6">
        <v>0.8400000000001309</v>
      </c>
      <c r="U86" s="6">
        <v>0.039999999999990654</v>
      </c>
    </row>
    <row r="87" spans="19:21" ht="12.75">
      <c r="S87" s="6">
        <f t="shared" si="2"/>
        <v>0.39999999999997665</v>
      </c>
      <c r="T87" s="6">
        <v>-0.23999999999987853</v>
      </c>
      <c r="U87" s="6">
        <v>0.15999999999998132</v>
      </c>
    </row>
    <row r="88" spans="19:21" ht="12.75">
      <c r="S88" s="6">
        <f t="shared" si="2"/>
        <v>0.5999999999999767</v>
      </c>
      <c r="T88" s="6">
        <v>-1.2399999999998883</v>
      </c>
      <c r="U88" s="6">
        <v>0.359999999999972</v>
      </c>
    </row>
    <row r="89" spans="19:21" ht="12.75">
      <c r="S89" s="6">
        <f t="shared" si="2"/>
        <v>0.7999999999999767</v>
      </c>
      <c r="T89" s="6">
        <v>-2.159999999999897</v>
      </c>
      <c r="U89" s="6">
        <v>0.6399999999999628</v>
      </c>
    </row>
    <row r="90" spans="19:21" ht="12.75">
      <c r="S90" s="6">
        <f t="shared" si="2"/>
        <v>0.9999999999999767</v>
      </c>
      <c r="T90" s="6">
        <v>-2.999999999999906</v>
      </c>
      <c r="U90" s="6">
        <v>0.9999999999999534</v>
      </c>
    </row>
    <row r="91" spans="19:21" ht="12.75">
      <c r="S91" s="6">
        <f t="shared" si="2"/>
        <v>1.1999999999999766</v>
      </c>
      <c r="T91" s="6">
        <v>-3.7599999999999163</v>
      </c>
      <c r="U91" s="6">
        <v>1.439999999999944</v>
      </c>
    </row>
    <row r="92" spans="19:21" ht="12.75">
      <c r="S92" s="6">
        <f t="shared" si="2"/>
        <v>1.3999999999999766</v>
      </c>
      <c r="T92" s="6">
        <v>-4.439999999999926</v>
      </c>
      <c r="U92" s="6">
        <v>1.9599999999999345</v>
      </c>
    </row>
    <row r="93" spans="19:21" ht="12.75">
      <c r="S93" s="6">
        <f t="shared" si="2"/>
        <v>1.5999999999999766</v>
      </c>
      <c r="T93" s="6">
        <v>-5.039999999999934</v>
      </c>
      <c r="U93" s="6">
        <v>2.559999999999925</v>
      </c>
    </row>
    <row r="94" spans="19:21" ht="12.75">
      <c r="S94" s="6">
        <f t="shared" si="2"/>
        <v>1.7999999999999765</v>
      </c>
      <c r="T94" s="6">
        <v>-5.559999999999944</v>
      </c>
      <c r="U94" s="6">
        <v>3.2399999999999154</v>
      </c>
    </row>
    <row r="95" spans="19:21" ht="12.75">
      <c r="S95" s="6">
        <f t="shared" si="2"/>
        <v>1.9999999999999765</v>
      </c>
      <c r="T95" s="6">
        <v>-5.999999999999952</v>
      </c>
      <c r="U95" s="6">
        <v>3.999999999999906</v>
      </c>
    </row>
    <row r="96" spans="19:21" ht="12.75">
      <c r="S96" s="6">
        <f t="shared" si="2"/>
        <v>2.1999999999999766</v>
      </c>
      <c r="T96" s="6">
        <v>-6.359999999999964</v>
      </c>
      <c r="U96" s="6">
        <v>4.839999999999897</v>
      </c>
    </row>
    <row r="97" spans="19:21" ht="12.75">
      <c r="S97" s="6">
        <f t="shared" si="2"/>
        <v>2.399999999999977</v>
      </c>
      <c r="T97" s="6">
        <v>-6.639999999999972</v>
      </c>
      <c r="U97" s="6">
        <v>5.759999999999889</v>
      </c>
    </row>
    <row r="98" spans="19:21" ht="12.75">
      <c r="S98" s="6">
        <f t="shared" si="2"/>
        <v>2.599999999999977</v>
      </c>
      <c r="T98" s="6">
        <v>-6.839999999999982</v>
      </c>
      <c r="U98" s="6">
        <v>6.759999999999881</v>
      </c>
    </row>
    <row r="99" spans="19:21" ht="12.75">
      <c r="S99" s="6">
        <f t="shared" si="2"/>
        <v>2.799999999999977</v>
      </c>
      <c r="T99" s="6">
        <v>-6.95999999999999</v>
      </c>
      <c r="U99" s="6">
        <v>7.839999999999872</v>
      </c>
    </row>
    <row r="100" spans="19:21" ht="12.75">
      <c r="S100" s="6">
        <f t="shared" si="2"/>
        <v>2.9999999999999774</v>
      </c>
      <c r="T100" s="6">
        <v>-7</v>
      </c>
      <c r="U100" s="6">
        <v>8.999999999999865</v>
      </c>
    </row>
    <row r="101" spans="19:21" ht="12.75">
      <c r="S101" s="6">
        <f t="shared" si="2"/>
        <v>3.1999999999999775</v>
      </c>
      <c r="T101" s="6">
        <v>-6.960000000000008</v>
      </c>
      <c r="U101" s="6">
        <v>10.239999999999856</v>
      </c>
    </row>
    <row r="102" spans="19:21" ht="12.75">
      <c r="S102" s="6">
        <f aca="true" t="shared" si="3" ref="S102:S133">S101+0.2</f>
        <v>3.3999999999999777</v>
      </c>
      <c r="T102" s="6">
        <v>-6.840000000000019</v>
      </c>
      <c r="U102" s="6">
        <v>11.559999999999848</v>
      </c>
    </row>
    <row r="103" spans="19:21" ht="12.75">
      <c r="S103" s="6">
        <f t="shared" si="3"/>
        <v>3.599999999999978</v>
      </c>
      <c r="T103" s="6">
        <v>-6.640000000000025</v>
      </c>
      <c r="U103" s="6">
        <v>12.959999999999841</v>
      </c>
    </row>
    <row r="104" spans="19:21" ht="12.75">
      <c r="S104" s="6">
        <f t="shared" si="3"/>
        <v>3.799999999999978</v>
      </c>
      <c r="T104" s="6">
        <v>-6.360000000000037</v>
      </c>
      <c r="U104" s="6">
        <v>14.439999999999833</v>
      </c>
    </row>
    <row r="105" spans="19:21" ht="12.75">
      <c r="S105" s="6">
        <f t="shared" si="3"/>
        <v>3.9999999999999782</v>
      </c>
      <c r="T105" s="6">
        <v>-6.000000000000043</v>
      </c>
      <c r="U105" s="6">
        <v>15.999999999999826</v>
      </c>
    </row>
    <row r="106" spans="19:21" ht="12.75">
      <c r="S106" s="6">
        <f t="shared" si="3"/>
        <v>4.199999999999978</v>
      </c>
      <c r="T106" s="6">
        <v>-5.560000000000052</v>
      </c>
      <c r="U106" s="6">
        <v>17.639999999999816</v>
      </c>
    </row>
    <row r="107" spans="19:21" ht="12.75">
      <c r="S107" s="6">
        <f t="shared" si="3"/>
        <v>4.399999999999978</v>
      </c>
      <c r="T107" s="6">
        <v>-5.040000000000063</v>
      </c>
      <c r="U107" s="6">
        <v>19.359999999999808</v>
      </c>
    </row>
    <row r="108" spans="19:21" ht="12.75">
      <c r="S108" s="6">
        <f t="shared" si="3"/>
        <v>4.599999999999978</v>
      </c>
      <c r="T108" s="6">
        <v>-4.440000000000069</v>
      </c>
      <c r="U108" s="6">
        <v>21.1599999999998</v>
      </c>
    </row>
    <row r="109" spans="19:21" ht="12.75">
      <c r="S109" s="6">
        <f t="shared" si="3"/>
        <v>4.7999999999999785</v>
      </c>
      <c r="T109" s="6">
        <v>-3.760000000000076</v>
      </c>
      <c r="U109" s="6">
        <v>23.039999999999793</v>
      </c>
    </row>
    <row r="110" spans="19:21" ht="12.75">
      <c r="S110" s="6">
        <f t="shared" si="3"/>
        <v>4.999999999999979</v>
      </c>
      <c r="T110" s="6">
        <v>-3.0000000000000853</v>
      </c>
      <c r="U110" s="6">
        <v>24.999999999999787</v>
      </c>
    </row>
    <row r="111" spans="19:21" ht="12.75">
      <c r="S111" s="6">
        <f t="shared" si="3"/>
        <v>5.199999999999979</v>
      </c>
      <c r="T111" s="6">
        <v>-2.160000000000096</v>
      </c>
      <c r="U111" s="6">
        <v>27.03999999999978</v>
      </c>
    </row>
    <row r="112" spans="19:21" ht="12.75">
      <c r="S112" s="6">
        <f t="shared" si="3"/>
        <v>5.399999999999979</v>
      </c>
      <c r="T112" s="6">
        <v>-1.240000000000105</v>
      </c>
      <c r="U112" s="6">
        <v>29.159999999999773</v>
      </c>
    </row>
    <row r="113" spans="19:21" ht="12.75">
      <c r="S113" s="6">
        <f t="shared" si="3"/>
        <v>5.599999999999979</v>
      </c>
      <c r="T113" s="6">
        <v>-0.24000000000010502</v>
      </c>
      <c r="U113" s="6">
        <v>31.35999999999977</v>
      </c>
    </row>
    <row r="114" spans="19:21" ht="12.75">
      <c r="S114" s="6">
        <f t="shared" si="3"/>
        <v>5.799999999999979</v>
      </c>
      <c r="T114" s="6">
        <v>0.8399999999998826</v>
      </c>
      <c r="U114" s="6">
        <v>33.63999999999976</v>
      </c>
    </row>
    <row r="115" spans="19:21" ht="12.75">
      <c r="S115" s="6">
        <f t="shared" si="3"/>
        <v>5.99999999999998</v>
      </c>
      <c r="T115" s="6">
        <v>1.9999999999998792</v>
      </c>
      <c r="U115" s="6">
        <v>35.99999999999976</v>
      </c>
    </row>
    <row r="116" spans="19:21" ht="12.75">
      <c r="S116" s="6">
        <f t="shared" si="3"/>
        <v>6.19999999999998</v>
      </c>
      <c r="T116" s="6">
        <v>3.239999999999874</v>
      </c>
      <c r="U116" s="6">
        <v>38.43999999999975</v>
      </c>
    </row>
    <row r="117" spans="19:21" ht="12.75">
      <c r="S117" s="6">
        <f t="shared" si="3"/>
        <v>6.39999999999998</v>
      </c>
      <c r="T117" s="6">
        <v>4.559999999999867</v>
      </c>
      <c r="U117" s="6">
        <v>40.959999999999745</v>
      </c>
    </row>
    <row r="118" spans="19:21" ht="12.75">
      <c r="S118" s="6">
        <f t="shared" si="3"/>
        <v>6.59999999999998</v>
      </c>
      <c r="T118" s="6">
        <v>5.959999999999859</v>
      </c>
      <c r="U118" s="6">
        <v>43.55999999999974</v>
      </c>
    </row>
    <row r="119" spans="19:21" ht="12.75">
      <c r="S119" s="6">
        <f t="shared" si="3"/>
        <v>6.79999999999998</v>
      </c>
      <c r="T119" s="6">
        <v>7.4399999999998485</v>
      </c>
      <c r="U119" s="6">
        <v>46.23999999999973</v>
      </c>
    </row>
    <row r="120" spans="19:21" ht="12.75">
      <c r="S120" s="6">
        <f t="shared" si="3"/>
        <v>6.9999999999999805</v>
      </c>
      <c r="T120" s="6">
        <v>8.999999999999844</v>
      </c>
      <c r="U120" s="6">
        <v>48.99999999999973</v>
      </c>
    </row>
    <row r="121" spans="19:21" ht="12.75">
      <c r="S121" s="6">
        <f t="shared" si="3"/>
        <v>7.199999999999981</v>
      </c>
      <c r="T121" s="6">
        <v>10.639999999999837</v>
      </c>
      <c r="U121" s="6">
        <v>51.83999999999972</v>
      </c>
    </row>
    <row r="122" spans="19:21" ht="12.75">
      <c r="S122" s="6">
        <f t="shared" si="3"/>
        <v>7.399999999999981</v>
      </c>
      <c r="T122" s="6">
        <v>12.359999999999829</v>
      </c>
      <c r="U122" s="6">
        <v>54.759999999999714</v>
      </c>
    </row>
    <row r="123" spans="19:21" ht="12.75">
      <c r="S123" s="6">
        <f t="shared" si="3"/>
        <v>7.599999999999981</v>
      </c>
      <c r="T123" s="6">
        <v>14.159999999999826</v>
      </c>
      <c r="U123" s="6">
        <v>57.759999999999714</v>
      </c>
    </row>
    <row r="124" spans="19:21" ht="12.75">
      <c r="S124" s="6">
        <f t="shared" si="3"/>
        <v>7.799999999999981</v>
      </c>
      <c r="T124" s="6">
        <v>16.03999999999982</v>
      </c>
      <c r="U124" s="6">
        <v>60.839999999999705</v>
      </c>
    </row>
    <row r="125" spans="19:21" ht="12.75">
      <c r="S125" s="6">
        <f t="shared" si="3"/>
        <v>7.999999999999981</v>
      </c>
      <c r="T125" s="6">
        <v>17.999999999999815</v>
      </c>
      <c r="U125" s="6">
        <v>63.9999999999997</v>
      </c>
    </row>
    <row r="126" spans="19:21" ht="12.75">
      <c r="S126" s="6">
        <f t="shared" si="3"/>
        <v>8.199999999999982</v>
      </c>
      <c r="T126" s="6">
        <v>20.039999999999807</v>
      </c>
      <c r="U126" s="6">
        <v>67.2399999999997</v>
      </c>
    </row>
    <row r="127" spans="19:21" ht="12.75">
      <c r="S127" s="6">
        <f t="shared" si="3"/>
        <v>8.39999999999998</v>
      </c>
      <c r="T127" s="6">
        <v>22.15999999999979</v>
      </c>
      <c r="U127" s="6">
        <v>70.55999999999968</v>
      </c>
    </row>
    <row r="128" spans="19:21" ht="12.75">
      <c r="S128" s="6">
        <f t="shared" si="3"/>
        <v>8.59999999999998</v>
      </c>
      <c r="T128" s="6">
        <v>24.359999999999772</v>
      </c>
      <c r="U128" s="6">
        <v>73.95999999999965</v>
      </c>
    </row>
    <row r="129" spans="19:21" ht="12.75">
      <c r="S129" s="6">
        <f t="shared" si="3"/>
        <v>8.79999999999998</v>
      </c>
      <c r="T129" s="6">
        <v>26.639999999999766</v>
      </c>
      <c r="U129" s="6">
        <v>77.43999999999964</v>
      </c>
    </row>
    <row r="130" spans="19:21" ht="12.75">
      <c r="S130" s="6">
        <f t="shared" si="3"/>
        <v>8.999999999999979</v>
      </c>
      <c r="T130" s="6">
        <v>28.999999999999744</v>
      </c>
      <c r="U130" s="6">
        <v>80.99999999999962</v>
      </c>
    </row>
    <row r="131" spans="19:21" ht="12.75">
      <c r="S131" s="6">
        <f t="shared" si="3"/>
        <v>9.199999999999978</v>
      </c>
      <c r="T131" s="6">
        <v>31.43999999999972</v>
      </c>
      <c r="U131" s="6">
        <v>84.63999999999959</v>
      </c>
    </row>
    <row r="132" spans="19:21" ht="12.75">
      <c r="S132" s="6">
        <f t="shared" si="3"/>
        <v>9.399999999999977</v>
      </c>
      <c r="T132" s="6">
        <v>33.95999999999971</v>
      </c>
      <c r="U132" s="6">
        <v>88.35999999999957</v>
      </c>
    </row>
    <row r="133" spans="19:21" ht="12.75">
      <c r="S133" s="6">
        <f t="shared" si="3"/>
        <v>9.599999999999977</v>
      </c>
      <c r="T133" s="6">
        <v>36.5599999999997</v>
      </c>
      <c r="U133" s="6">
        <v>92.15999999999956</v>
      </c>
    </row>
    <row r="134" spans="19:21" ht="12.75">
      <c r="S134" s="6">
        <f aca="true" t="shared" si="4" ref="S134:S165">S133+0.2</f>
        <v>9.799999999999976</v>
      </c>
      <c r="T134" s="6">
        <v>39.23999999999967</v>
      </c>
      <c r="U134" s="6">
        <v>96.03999999999952</v>
      </c>
    </row>
    <row r="135" spans="19:21" ht="12.75">
      <c r="S135" s="6">
        <f t="shared" si="4"/>
        <v>9.999999999999975</v>
      </c>
      <c r="T135" s="6">
        <v>41.99999999999965</v>
      </c>
      <c r="U135" s="6">
        <v>99.9999999999995</v>
      </c>
    </row>
    <row r="136" spans="19:21" ht="12.75">
      <c r="S136" s="6">
        <f t="shared" si="4"/>
        <v>10.199999999999974</v>
      </c>
      <c r="T136" s="6">
        <v>44.839999999999634</v>
      </c>
      <c r="U136" s="6">
        <v>104.03999999999948</v>
      </c>
    </row>
    <row r="137" spans="19:21" ht="12.75">
      <c r="S137" s="6">
        <f t="shared" si="4"/>
        <v>10.399999999999974</v>
      </c>
      <c r="T137" s="6">
        <v>47.759999999999614</v>
      </c>
      <c r="U137" s="6">
        <v>108.15999999999946</v>
      </c>
    </row>
    <row r="138" spans="19:21" ht="12.75">
      <c r="S138" s="6">
        <f t="shared" si="4"/>
        <v>10.599999999999973</v>
      </c>
      <c r="T138" s="6">
        <v>50.75999999999959</v>
      </c>
      <c r="U138" s="6">
        <v>112.35999999999943</v>
      </c>
    </row>
    <row r="139" spans="19:21" ht="12.75">
      <c r="S139" s="6">
        <f t="shared" si="4"/>
        <v>10.799999999999972</v>
      </c>
      <c r="T139" s="6">
        <v>53.83999999999956</v>
      </c>
      <c r="U139" s="6">
        <v>116.6399999999994</v>
      </c>
    </row>
    <row r="140" spans="19:21" ht="12.75">
      <c r="S140" s="6">
        <f t="shared" si="4"/>
        <v>10.999999999999972</v>
      </c>
      <c r="T140" s="6">
        <v>56.999999999999545</v>
      </c>
      <c r="U140" s="6">
        <v>120.99999999999937</v>
      </c>
    </row>
    <row r="141" spans="19:21" ht="12.75">
      <c r="S141" s="6">
        <f t="shared" si="4"/>
        <v>11.19999999999997</v>
      </c>
      <c r="T141" s="6">
        <v>60.239999999999526</v>
      </c>
      <c r="U141" s="6">
        <v>125.43999999999934</v>
      </c>
    </row>
    <row r="142" spans="19:21" ht="12.75">
      <c r="S142" s="6">
        <f t="shared" si="4"/>
        <v>11.39999999999997</v>
      </c>
      <c r="T142" s="6">
        <v>63.559999999999505</v>
      </c>
      <c r="U142" s="6">
        <v>129.95999999999933</v>
      </c>
    </row>
    <row r="143" spans="19:21" ht="12.75">
      <c r="S143" s="6">
        <f t="shared" si="4"/>
        <v>11.59999999999997</v>
      </c>
      <c r="T143" s="6">
        <v>66.95999999999947</v>
      </c>
      <c r="U143" s="6">
        <v>134.5599999999993</v>
      </c>
    </row>
    <row r="144" spans="19:21" ht="12.75">
      <c r="S144" s="6">
        <f t="shared" si="4"/>
        <v>11.799999999999969</v>
      </c>
      <c r="T144" s="6">
        <v>70.43999999999946</v>
      </c>
      <c r="U144" s="6">
        <v>139.23999999999927</v>
      </c>
    </row>
    <row r="145" spans="19:21" ht="12.75">
      <c r="S145" s="6">
        <f t="shared" si="4"/>
        <v>11.999999999999968</v>
      </c>
      <c r="T145" s="6">
        <v>73.99999999999943</v>
      </c>
      <c r="U145" s="6">
        <v>143.99999999999923</v>
      </c>
    </row>
    <row r="146" spans="19:21" ht="12.75">
      <c r="S146" s="6">
        <f t="shared" si="4"/>
        <v>12.199999999999967</v>
      </c>
      <c r="T146" s="6">
        <v>77.6399999999994</v>
      </c>
      <c r="U146" s="6">
        <v>148.8399999999992</v>
      </c>
    </row>
    <row r="147" spans="19:21" ht="12.75">
      <c r="S147" s="6">
        <f t="shared" si="4"/>
        <v>12.399999999999967</v>
      </c>
      <c r="T147" s="6">
        <v>81.35999999999936</v>
      </c>
      <c r="U147" s="6">
        <v>153.75999999999917</v>
      </c>
    </row>
    <row r="148" spans="19:21" ht="12.75">
      <c r="S148" s="6">
        <f t="shared" si="4"/>
        <v>12.599999999999966</v>
      </c>
      <c r="T148" s="6">
        <v>85.15999999999934</v>
      </c>
      <c r="U148" s="6">
        <v>158.75999999999914</v>
      </c>
    </row>
    <row r="149" spans="19:21" ht="12.75">
      <c r="S149" s="6">
        <f t="shared" si="4"/>
        <v>12.799999999999965</v>
      </c>
      <c r="T149" s="6">
        <v>89.03999999999934</v>
      </c>
      <c r="U149" s="6">
        <v>163.83999999999912</v>
      </c>
    </row>
    <row r="150" spans="19:21" ht="12.75">
      <c r="S150" s="6">
        <f t="shared" si="4"/>
        <v>12.999999999999964</v>
      </c>
      <c r="T150" s="6">
        <v>92.9999999999993</v>
      </c>
      <c r="U150" s="6">
        <v>168.9999999999991</v>
      </c>
    </row>
    <row r="151" spans="19:21" ht="12.75">
      <c r="S151" s="6">
        <f t="shared" si="4"/>
        <v>13.199999999999964</v>
      </c>
      <c r="T151" s="6">
        <v>97.03999999999925</v>
      </c>
      <c r="U151" s="6">
        <v>174.23999999999904</v>
      </c>
    </row>
    <row r="152" spans="19:21" ht="12.75">
      <c r="S152" s="6">
        <f t="shared" si="4"/>
        <v>13.399999999999963</v>
      </c>
      <c r="T152" s="6">
        <v>101.15999999999923</v>
      </c>
      <c r="U152" s="6">
        <v>179.559999999999</v>
      </c>
    </row>
    <row r="153" spans="19:21" ht="12.75">
      <c r="S153" s="6">
        <f t="shared" si="4"/>
        <v>13.599999999999962</v>
      </c>
      <c r="T153" s="6">
        <v>105.35999999999922</v>
      </c>
      <c r="U153" s="6">
        <v>184.95999999999898</v>
      </c>
    </row>
    <row r="154" spans="19:21" ht="12.75">
      <c r="S154" s="6">
        <f t="shared" si="4"/>
        <v>13.799999999999962</v>
      </c>
      <c r="T154" s="6">
        <v>109.63999999999918</v>
      </c>
      <c r="U154" s="6">
        <v>190.43999999999895</v>
      </c>
    </row>
    <row r="155" spans="19:21" ht="12.75">
      <c r="S155" s="6">
        <f t="shared" si="4"/>
        <v>13.999999999999961</v>
      </c>
      <c r="T155" s="6">
        <v>113.99999999999915</v>
      </c>
      <c r="U155" s="6">
        <v>195.99999999999892</v>
      </c>
    </row>
    <row r="156" spans="19:21" ht="12.75">
      <c r="S156" s="6">
        <f t="shared" si="4"/>
        <v>14.19999999999996</v>
      </c>
      <c r="T156" s="6">
        <v>118.43999999999912</v>
      </c>
      <c r="U156" s="6">
        <v>201.63999999999888</v>
      </c>
    </row>
    <row r="157" spans="19:21" ht="12.75">
      <c r="S157" s="6">
        <f t="shared" si="4"/>
        <v>14.39999999999996</v>
      </c>
      <c r="T157" s="6">
        <v>122.95999999999907</v>
      </c>
      <c r="U157" s="6">
        <v>207.35999999999882</v>
      </c>
    </row>
    <row r="158" spans="19:21" ht="12.75">
      <c r="S158" s="6">
        <f t="shared" si="4"/>
        <v>14.599999999999959</v>
      </c>
      <c r="T158" s="6">
        <v>127.55999999999905</v>
      </c>
      <c r="U158" s="6">
        <v>213.1599999999988</v>
      </c>
    </row>
    <row r="159" spans="19:21" ht="12.75">
      <c r="S159" s="6">
        <f t="shared" si="4"/>
        <v>14.799999999999958</v>
      </c>
      <c r="T159" s="6">
        <v>132.23999999999901</v>
      </c>
      <c r="U159" s="6">
        <v>219.03999999999877</v>
      </c>
    </row>
    <row r="160" spans="19:21" ht="12.75">
      <c r="S160" s="6">
        <f t="shared" si="4"/>
        <v>14.999999999999957</v>
      </c>
      <c r="T160" s="6">
        <v>136.99999999999898</v>
      </c>
      <c r="U160" s="6">
        <v>224.99999999999872</v>
      </c>
    </row>
    <row r="161" spans="19:21" ht="12.75">
      <c r="S161" s="6">
        <f t="shared" si="4"/>
        <v>15.199999999999957</v>
      </c>
      <c r="T161" s="6">
        <v>141.83999999999895</v>
      </c>
      <c r="U161" s="6">
        <v>231.03999999999868</v>
      </c>
    </row>
    <row r="162" spans="19:21" ht="12.75">
      <c r="S162" s="6">
        <f t="shared" si="4"/>
        <v>15.399999999999956</v>
      </c>
      <c r="T162" s="6">
        <v>146.7599999999989</v>
      </c>
      <c r="U162" s="6">
        <v>237.15999999999863</v>
      </c>
    </row>
    <row r="163" spans="19:21" ht="12.75">
      <c r="S163" s="6">
        <f t="shared" si="4"/>
        <v>15.599999999999955</v>
      </c>
      <c r="T163" s="6">
        <v>151.75999999999885</v>
      </c>
      <c r="U163" s="6">
        <v>243.3599999999986</v>
      </c>
    </row>
    <row r="164" spans="19:21" ht="12.75">
      <c r="S164" s="6">
        <f t="shared" si="4"/>
        <v>15.799999999999955</v>
      </c>
      <c r="T164" s="6">
        <v>156.83999999999884</v>
      </c>
      <c r="U164" s="6">
        <v>249.63999999999857</v>
      </c>
    </row>
    <row r="165" spans="19:21" ht="12.75">
      <c r="S165" s="6">
        <f t="shared" si="4"/>
        <v>15.999999999999954</v>
      </c>
      <c r="T165" s="6">
        <v>161.9999999999988</v>
      </c>
      <c r="U165" s="6">
        <v>255.99999999999852</v>
      </c>
    </row>
  </sheetData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T165"/>
  <sheetViews>
    <sheetView showGridLines="0" workbookViewId="0" topLeftCell="A1">
      <selection activeCell="A18" sqref="A18"/>
    </sheetView>
  </sheetViews>
  <sheetFormatPr defaultColWidth="9.140625" defaultRowHeight="12.75"/>
  <cols>
    <col min="1" max="40" width="8.7109375" style="0" customWidth="1"/>
  </cols>
  <sheetData>
    <row r="1" spans="1:6" ht="15.75" customHeight="1">
      <c r="A1" s="66" t="s">
        <v>20</v>
      </c>
      <c r="F1" s="1" t="s">
        <v>43</v>
      </c>
    </row>
    <row r="2" spans="5:15" ht="12" customHeight="1">
      <c r="E2" s="2"/>
      <c r="F2" s="2"/>
      <c r="G2" s="2"/>
      <c r="H2" s="2"/>
      <c r="I2" s="2"/>
      <c r="J2" s="2"/>
      <c r="K2" s="2"/>
      <c r="L2" s="2"/>
      <c r="M2" s="2"/>
      <c r="N2" s="57"/>
      <c r="O2" s="57"/>
    </row>
    <row r="3" spans="1:19" ht="18.75" customHeight="1">
      <c r="A3" s="40" t="s">
        <v>23</v>
      </c>
      <c r="B3" s="4"/>
      <c r="K3" s="5" t="s">
        <v>1</v>
      </c>
      <c r="N3" s="58"/>
      <c r="O3" s="58"/>
      <c r="P3" s="7">
        <v>95</v>
      </c>
      <c r="S3" t="s">
        <v>31</v>
      </c>
    </row>
    <row r="4" spans="1:20" ht="15.75" customHeight="1">
      <c r="A4" s="8"/>
      <c r="B4" s="8"/>
      <c r="N4" s="58"/>
      <c r="O4" s="58"/>
      <c r="P4" t="s">
        <v>2</v>
      </c>
      <c r="S4" s="3" t="s">
        <v>0</v>
      </c>
      <c r="T4" s="3" t="s">
        <v>21</v>
      </c>
    </row>
    <row r="5" spans="1:20" ht="15.75" customHeight="1">
      <c r="A5" s="35" t="s">
        <v>15</v>
      </c>
      <c r="B5" s="36">
        <f>(P12-100)/10</f>
        <v>1</v>
      </c>
      <c r="K5" s="13" t="s">
        <v>7</v>
      </c>
      <c r="L5" s="14">
        <f>(P3-100)/5</f>
        <v>-1</v>
      </c>
      <c r="S5" s="6">
        <v>-16</v>
      </c>
      <c r="T5" s="6">
        <v>304</v>
      </c>
    </row>
    <row r="6" spans="1:20" ht="15.75" customHeight="1">
      <c r="A6" s="15"/>
      <c r="B6" s="16"/>
      <c r="N6" t="s">
        <v>30</v>
      </c>
      <c r="P6" s="10">
        <v>105</v>
      </c>
      <c r="S6" s="6">
        <f>S5+0.2</f>
        <v>-15.8</v>
      </c>
      <c r="T6" s="6">
        <v>297.04</v>
      </c>
    </row>
    <row r="7" spans="1:20" ht="15.75" customHeight="1">
      <c r="A7" s="9"/>
      <c r="B7" s="4"/>
      <c r="N7" s="3" t="s">
        <v>0</v>
      </c>
      <c r="O7" s="3" t="s">
        <v>6</v>
      </c>
      <c r="P7" t="s">
        <v>3</v>
      </c>
      <c r="S7" s="6">
        <f aca="true" t="shared" si="0" ref="S7:S70">S6+0.2</f>
        <v>-15.600000000000001</v>
      </c>
      <c r="T7" s="6">
        <v>290.16</v>
      </c>
    </row>
    <row r="8" spans="1:20" ht="15.75" customHeight="1">
      <c r="A8" s="49" t="s">
        <v>19</v>
      </c>
      <c r="B8" s="50">
        <f>(P15-100)/10</f>
        <v>-3</v>
      </c>
      <c r="K8" s="20" t="s">
        <v>9</v>
      </c>
      <c r="L8" s="21">
        <f>(P6-100)/5</f>
        <v>1</v>
      </c>
      <c r="N8" s="6">
        <v>-64</v>
      </c>
      <c r="O8" s="6">
        <v>-68</v>
      </c>
      <c r="S8" s="6">
        <f t="shared" si="0"/>
        <v>-15.400000000000002</v>
      </c>
      <c r="T8" s="6">
        <v>283.36000000000007</v>
      </c>
    </row>
    <row r="9" spans="14:20" ht="15.75" customHeight="1">
      <c r="N9" s="6">
        <v>64</v>
      </c>
      <c r="O9" s="6">
        <v>60</v>
      </c>
      <c r="P9" s="17">
        <v>80</v>
      </c>
      <c r="S9" s="6">
        <f t="shared" si="0"/>
        <v>-15.200000000000003</v>
      </c>
      <c r="T9" s="6">
        <v>276.6400000000001</v>
      </c>
    </row>
    <row r="10" spans="16:20" ht="15.75" customHeight="1">
      <c r="P10" t="s">
        <v>4</v>
      </c>
      <c r="S10" s="6">
        <f t="shared" si="0"/>
        <v>-15.000000000000004</v>
      </c>
      <c r="T10" s="6">
        <v>270.0000000000001</v>
      </c>
    </row>
    <row r="11" spans="1:20" ht="15.75" customHeight="1">
      <c r="A11" s="18" t="s">
        <v>8</v>
      </c>
      <c r="B11" s="19">
        <f>(P18-100)/5</f>
        <v>0</v>
      </c>
      <c r="K11" s="24" t="s">
        <v>10</v>
      </c>
      <c r="L11" s="25">
        <f>(P9-100)/5</f>
        <v>-4</v>
      </c>
      <c r="N11" t="s">
        <v>32</v>
      </c>
      <c r="S11" s="6">
        <f t="shared" si="0"/>
        <v>-14.800000000000004</v>
      </c>
      <c r="T11" s="6">
        <v>263.44000000000017</v>
      </c>
    </row>
    <row r="12" spans="14:20" ht="15.75" customHeight="1">
      <c r="N12" s="3" t="s">
        <v>0</v>
      </c>
      <c r="O12" s="3" t="s">
        <v>12</v>
      </c>
      <c r="P12" s="7">
        <v>110</v>
      </c>
      <c r="S12" s="6">
        <f t="shared" si="0"/>
        <v>-14.600000000000005</v>
      </c>
      <c r="T12" s="6">
        <v>256.96000000000015</v>
      </c>
    </row>
    <row r="13" spans="1:20" ht="15.75" customHeight="1">
      <c r="A13" s="22"/>
      <c r="B13" s="22"/>
      <c r="N13" s="6">
        <f>(-$O$22-SQRT($O$22^2-4*$O$21*$O$23))/(2*$O$21)</f>
        <v>2</v>
      </c>
      <c r="O13" s="6">
        <v>-2</v>
      </c>
      <c r="P13" t="s">
        <v>16</v>
      </c>
      <c r="S13" s="6">
        <f t="shared" si="0"/>
        <v>-14.400000000000006</v>
      </c>
      <c r="T13" s="6">
        <v>250.56000000000017</v>
      </c>
    </row>
    <row r="14" spans="1:20" ht="15.75" customHeight="1">
      <c r="A14" s="65" t="s">
        <v>40</v>
      </c>
      <c r="K14" s="34" t="s">
        <v>18</v>
      </c>
      <c r="L14" s="33"/>
      <c r="N14" s="6">
        <f>(-$O$22-SQRT($O$22^2-4*$O$21*$O$23))/(2*$O$21)</f>
        <v>2</v>
      </c>
      <c r="O14" s="6">
        <v>-2</v>
      </c>
      <c r="S14" s="6">
        <f t="shared" si="0"/>
        <v>-14.200000000000006</v>
      </c>
      <c r="T14" s="6">
        <v>244.2400000000002</v>
      </c>
    </row>
    <row r="15" spans="11:20" ht="15.75" customHeight="1">
      <c r="K15" s="27" t="s">
        <v>0</v>
      </c>
      <c r="L15" s="27" t="s">
        <v>12</v>
      </c>
      <c r="M15" s="33"/>
      <c r="N15" s="32"/>
      <c r="O15" s="32"/>
      <c r="P15" s="10">
        <v>70</v>
      </c>
      <c r="S15" s="6">
        <f t="shared" si="0"/>
        <v>-14.000000000000007</v>
      </c>
      <c r="T15" s="6">
        <v>238.00000000000023</v>
      </c>
    </row>
    <row r="16" spans="3:20" ht="15.75" customHeight="1">
      <c r="C16" s="8"/>
      <c r="K16" s="28">
        <f>IF($O$24&gt;=0,$N$13," ")</f>
        <v>2</v>
      </c>
      <c r="L16" s="28">
        <f>IF($O$24&gt;=0,$O$13," ")</f>
        <v>-2</v>
      </c>
      <c r="M16" s="29"/>
      <c r="N16" t="s">
        <v>33</v>
      </c>
      <c r="P16" t="s">
        <v>17</v>
      </c>
      <c r="S16" s="6">
        <f t="shared" si="0"/>
        <v>-13.800000000000008</v>
      </c>
      <c r="T16" s="6">
        <v>231.84000000000026</v>
      </c>
    </row>
    <row r="17" spans="1:20" ht="15.75" customHeight="1">
      <c r="A17" s="65" t="s">
        <v>41</v>
      </c>
      <c r="K17" s="28">
        <f>IF($O$24&gt;=0,$N$18," ")</f>
        <v>2</v>
      </c>
      <c r="L17" s="28">
        <f>IF($O$24&gt;=0,$O$18," ")</f>
        <v>-2</v>
      </c>
      <c r="M17" s="30"/>
      <c r="N17" s="3" t="s">
        <v>0</v>
      </c>
      <c r="O17" s="3" t="s">
        <v>12</v>
      </c>
      <c r="P17" s="31"/>
      <c r="S17" s="6">
        <f t="shared" si="0"/>
        <v>-13.600000000000009</v>
      </c>
      <c r="T17" s="6">
        <v>225.76000000000028</v>
      </c>
    </row>
    <row r="18" spans="14:20" ht="15.75" customHeight="1">
      <c r="N18" s="6">
        <f>(-$O$22+SQRT($O$22^2-4*$O$21*$O$23))/(2*$O$21)</f>
        <v>2</v>
      </c>
      <c r="O18" s="6">
        <v>-2</v>
      </c>
      <c r="P18" s="17">
        <v>100</v>
      </c>
      <c r="S18" s="6">
        <f t="shared" si="0"/>
        <v>-13.40000000000001</v>
      </c>
      <c r="T18" s="6">
        <v>219.76000000000028</v>
      </c>
    </row>
    <row r="19" spans="14:20" ht="15.75" customHeight="1">
      <c r="N19" s="6">
        <f>(-$O$22+SQRT($O$22^2-4*$O$21*$O$23))/(2*$O$21)</f>
        <v>2</v>
      </c>
      <c r="O19" s="6">
        <v>-2</v>
      </c>
      <c r="P19" t="s">
        <v>5</v>
      </c>
      <c r="S19" s="6">
        <f t="shared" si="0"/>
        <v>-13.20000000000001</v>
      </c>
      <c r="T19" s="6">
        <v>213.8400000000003</v>
      </c>
    </row>
    <row r="20" spans="19:20" ht="15.75" customHeight="1">
      <c r="S20" s="6">
        <f t="shared" si="0"/>
        <v>-13.00000000000001</v>
      </c>
      <c r="T20" s="6">
        <v>208.0000000000003</v>
      </c>
    </row>
    <row r="21" spans="14:20" ht="12.75">
      <c r="N21" t="s">
        <v>11</v>
      </c>
      <c r="O21">
        <f>$B$5*$L$8</f>
        <v>1</v>
      </c>
      <c r="S21" s="6">
        <f t="shared" si="0"/>
        <v>-12.800000000000011</v>
      </c>
      <c r="T21" s="6">
        <v>202.24000000000032</v>
      </c>
    </row>
    <row r="22" spans="14:20" ht="12.75">
      <c r="N22" t="s">
        <v>13</v>
      </c>
      <c r="O22">
        <f>$B$8*$L$8+$L$5</f>
        <v>-4</v>
      </c>
      <c r="S22" s="6">
        <f t="shared" si="0"/>
        <v>-12.600000000000012</v>
      </c>
      <c r="T22" s="6">
        <v>196.56000000000034</v>
      </c>
    </row>
    <row r="23" spans="14:20" ht="12.75">
      <c r="N23" t="s">
        <v>14</v>
      </c>
      <c r="O23">
        <f>$B$11*$L$8-$L$11</f>
        <v>4</v>
      </c>
      <c r="S23" s="6">
        <f t="shared" si="0"/>
        <v>-12.400000000000013</v>
      </c>
      <c r="T23" s="6">
        <v>190.96000000000035</v>
      </c>
    </row>
    <row r="24" spans="14:20" ht="12.75">
      <c r="N24" t="s">
        <v>34</v>
      </c>
      <c r="O24">
        <f>$O$22^2-4*$O$21*$O$23</f>
        <v>0</v>
      </c>
      <c r="S24" s="6">
        <f t="shared" si="0"/>
        <v>-12.200000000000014</v>
      </c>
      <c r="T24" s="6">
        <v>185.44000000000034</v>
      </c>
    </row>
    <row r="25" spans="19:20" ht="12.75">
      <c r="S25" s="6">
        <f t="shared" si="0"/>
        <v>-12.000000000000014</v>
      </c>
      <c r="T25" s="6">
        <v>180.0000000000004</v>
      </c>
    </row>
    <row r="26" spans="19:20" ht="12.75">
      <c r="S26" s="6">
        <f t="shared" si="0"/>
        <v>-11.800000000000015</v>
      </c>
      <c r="T26" s="6">
        <v>174.64000000000038</v>
      </c>
    </row>
    <row r="27" spans="19:20" ht="12.75">
      <c r="S27" s="6">
        <f t="shared" si="0"/>
        <v>-11.600000000000016</v>
      </c>
      <c r="T27" s="6">
        <v>169.3600000000004</v>
      </c>
    </row>
    <row r="28" spans="19:20" ht="12.75">
      <c r="S28" s="6">
        <f t="shared" si="0"/>
        <v>-11.400000000000016</v>
      </c>
      <c r="T28" s="6">
        <v>164.16000000000042</v>
      </c>
    </row>
    <row r="29" spans="19:20" ht="12.75">
      <c r="S29" s="6">
        <f t="shared" si="0"/>
        <v>-11.200000000000017</v>
      </c>
      <c r="T29" s="6">
        <v>159.04000000000042</v>
      </c>
    </row>
    <row r="30" spans="19:20" ht="12.75">
      <c r="S30" s="6">
        <f t="shared" si="0"/>
        <v>-11.000000000000018</v>
      </c>
      <c r="T30" s="6">
        <v>154.00000000000045</v>
      </c>
    </row>
    <row r="31" spans="19:20" ht="12.75">
      <c r="S31" s="6">
        <f t="shared" si="0"/>
        <v>-10.800000000000018</v>
      </c>
      <c r="T31" s="6">
        <v>149.04000000000045</v>
      </c>
    </row>
    <row r="32" spans="19:20" ht="12.75">
      <c r="S32" s="6">
        <f t="shared" si="0"/>
        <v>-10.60000000000002</v>
      </c>
      <c r="T32" s="6">
        <v>144.16000000000048</v>
      </c>
    </row>
    <row r="33" spans="19:20" ht="12.75">
      <c r="S33" s="6">
        <f t="shared" si="0"/>
        <v>-10.40000000000002</v>
      </c>
      <c r="T33" s="6">
        <v>139.36000000000047</v>
      </c>
    </row>
    <row r="34" spans="19:20" ht="12.75">
      <c r="S34" s="6">
        <f t="shared" si="0"/>
        <v>-10.20000000000002</v>
      </c>
      <c r="T34" s="6">
        <v>134.64000000000047</v>
      </c>
    </row>
    <row r="35" spans="19:20" ht="12.75">
      <c r="S35" s="6">
        <f t="shared" si="0"/>
        <v>-10.000000000000021</v>
      </c>
      <c r="T35" s="6">
        <v>130.00000000000048</v>
      </c>
    </row>
    <row r="36" spans="19:20" ht="12.75">
      <c r="S36" s="6">
        <f t="shared" si="0"/>
        <v>-9.800000000000022</v>
      </c>
      <c r="T36" s="6">
        <v>125.4400000000005</v>
      </c>
    </row>
    <row r="37" spans="19:20" ht="12.75">
      <c r="S37" s="6">
        <f t="shared" si="0"/>
        <v>-9.600000000000023</v>
      </c>
      <c r="T37" s="6">
        <v>120.9600000000005</v>
      </c>
    </row>
    <row r="38" spans="19:20" ht="12.75">
      <c r="S38" s="6">
        <f t="shared" si="0"/>
        <v>-9.400000000000023</v>
      </c>
      <c r="T38" s="6">
        <v>116.56000000000051</v>
      </c>
    </row>
    <row r="39" spans="19:20" ht="12.75">
      <c r="S39" s="6">
        <f t="shared" si="0"/>
        <v>-9.200000000000024</v>
      </c>
      <c r="T39" s="6">
        <v>112.24000000000052</v>
      </c>
    </row>
    <row r="40" spans="19:20" ht="12.75">
      <c r="S40" s="6">
        <f t="shared" si="0"/>
        <v>-9.000000000000025</v>
      </c>
      <c r="T40" s="6">
        <v>108.00000000000053</v>
      </c>
    </row>
    <row r="41" spans="19:20" ht="12.75">
      <c r="S41" s="6">
        <f t="shared" si="0"/>
        <v>-8.800000000000026</v>
      </c>
      <c r="T41" s="6">
        <v>103.84000000000053</v>
      </c>
    </row>
    <row r="42" spans="19:20" ht="12.75">
      <c r="S42" s="6">
        <f t="shared" si="0"/>
        <v>-8.600000000000026</v>
      </c>
      <c r="T42" s="6">
        <v>99.76000000000053</v>
      </c>
    </row>
    <row r="43" spans="19:20" ht="12.75">
      <c r="S43" s="6">
        <f t="shared" si="0"/>
        <v>-8.400000000000027</v>
      </c>
      <c r="T43" s="6">
        <v>95.76000000000053</v>
      </c>
    </row>
    <row r="44" spans="19:20" ht="12.75">
      <c r="S44" s="6">
        <f t="shared" si="0"/>
        <v>-8.200000000000028</v>
      </c>
      <c r="T44" s="6">
        <v>91.84000000000053</v>
      </c>
    </row>
    <row r="45" spans="19:20" ht="12.75">
      <c r="S45" s="6">
        <f t="shared" si="0"/>
        <v>-8.000000000000028</v>
      </c>
      <c r="T45" s="6">
        <v>88.00000000000054</v>
      </c>
    </row>
    <row r="46" spans="19:20" ht="12.75">
      <c r="S46" s="6">
        <f t="shared" si="0"/>
        <v>-7.800000000000028</v>
      </c>
      <c r="T46" s="6">
        <v>84.24000000000052</v>
      </c>
    </row>
    <row r="47" spans="19:20" ht="12.75">
      <c r="S47" s="6">
        <f t="shared" si="0"/>
        <v>-7.600000000000028</v>
      </c>
      <c r="T47" s="6">
        <v>80.56000000000051</v>
      </c>
    </row>
    <row r="48" spans="19:20" ht="12.75">
      <c r="S48" s="6">
        <f t="shared" si="0"/>
        <v>-7.400000000000028</v>
      </c>
      <c r="T48" s="6">
        <v>76.96000000000049</v>
      </c>
    </row>
    <row r="49" spans="19:20" ht="12.75">
      <c r="S49" s="6">
        <f t="shared" si="0"/>
        <v>-7.200000000000028</v>
      </c>
      <c r="T49" s="6">
        <v>73.44000000000048</v>
      </c>
    </row>
    <row r="50" spans="19:20" ht="12.75">
      <c r="S50" s="6">
        <f t="shared" si="0"/>
        <v>-7.0000000000000275</v>
      </c>
      <c r="T50" s="6">
        <v>70.00000000000047</v>
      </c>
    </row>
    <row r="51" spans="19:20" ht="12.75">
      <c r="S51" s="6">
        <f t="shared" si="0"/>
        <v>-6.800000000000027</v>
      </c>
      <c r="T51" s="6">
        <v>66.64000000000046</v>
      </c>
    </row>
    <row r="52" spans="19:20" ht="12.75">
      <c r="S52" s="6">
        <f t="shared" si="0"/>
        <v>-6.600000000000027</v>
      </c>
      <c r="T52" s="6">
        <v>63.36000000000044</v>
      </c>
    </row>
    <row r="53" spans="19:20" ht="12.75">
      <c r="S53" s="6">
        <f t="shared" si="0"/>
        <v>-6.400000000000027</v>
      </c>
      <c r="T53" s="6">
        <v>60.16000000000043</v>
      </c>
    </row>
    <row r="54" spans="19:20" ht="12.75">
      <c r="S54" s="6">
        <f t="shared" si="0"/>
        <v>-6.200000000000027</v>
      </c>
      <c r="T54" s="6">
        <v>57.04000000000041</v>
      </c>
    </row>
    <row r="55" spans="19:20" ht="12.75">
      <c r="S55" s="6">
        <f t="shared" si="0"/>
        <v>-6.000000000000027</v>
      </c>
      <c r="T55" s="6">
        <v>54.0000000000004</v>
      </c>
    </row>
    <row r="56" spans="19:20" ht="12.75">
      <c r="S56" s="6">
        <f t="shared" si="0"/>
        <v>-5.8000000000000265</v>
      </c>
      <c r="T56" s="6">
        <v>51.04000000000039</v>
      </c>
    </row>
    <row r="57" spans="19:20" ht="12.75">
      <c r="S57" s="6">
        <f t="shared" si="0"/>
        <v>-5.600000000000026</v>
      </c>
      <c r="T57" s="6">
        <v>48.16000000000037</v>
      </c>
    </row>
    <row r="58" spans="19:20" ht="12.75">
      <c r="S58" s="6">
        <f t="shared" si="0"/>
        <v>-5.400000000000026</v>
      </c>
      <c r="T58" s="6">
        <v>45.360000000000355</v>
      </c>
    </row>
    <row r="59" spans="19:20" ht="12.75">
      <c r="S59" s="6">
        <f t="shared" si="0"/>
        <v>-5.200000000000026</v>
      </c>
      <c r="T59" s="6">
        <v>42.64000000000035</v>
      </c>
    </row>
    <row r="60" spans="19:20" ht="12.75">
      <c r="S60" s="6">
        <f t="shared" si="0"/>
        <v>-5.000000000000026</v>
      </c>
      <c r="T60" s="6">
        <v>40.000000000000334</v>
      </c>
    </row>
    <row r="61" spans="19:20" ht="12.75">
      <c r="S61" s="6">
        <f t="shared" si="0"/>
        <v>-4.800000000000026</v>
      </c>
      <c r="T61" s="6">
        <v>37.440000000000325</v>
      </c>
    </row>
    <row r="62" spans="19:20" ht="12.75">
      <c r="S62" s="6">
        <f t="shared" si="0"/>
        <v>-4.600000000000025</v>
      </c>
      <c r="T62" s="6">
        <v>34.960000000000306</v>
      </c>
    </row>
    <row r="63" spans="19:20" ht="12.75">
      <c r="S63" s="6">
        <f t="shared" si="0"/>
        <v>-4.400000000000025</v>
      </c>
      <c r="T63" s="6">
        <v>32.5600000000003</v>
      </c>
    </row>
    <row r="64" spans="19:20" ht="12.75">
      <c r="S64" s="6">
        <f t="shared" si="0"/>
        <v>-4.200000000000025</v>
      </c>
      <c r="T64" s="6">
        <v>30.240000000000286</v>
      </c>
    </row>
    <row r="65" spans="19:20" ht="12.75">
      <c r="S65" s="6">
        <f t="shared" si="0"/>
        <v>-4.000000000000025</v>
      </c>
      <c r="T65" s="6">
        <v>28.000000000000274</v>
      </c>
    </row>
    <row r="66" spans="19:20" ht="12.75">
      <c r="S66" s="6">
        <f t="shared" si="0"/>
        <v>-3.8000000000000247</v>
      </c>
      <c r="T66" s="6">
        <v>25.84000000000026</v>
      </c>
    </row>
    <row r="67" spans="19:20" ht="12.75">
      <c r="S67" s="6">
        <f t="shared" si="0"/>
        <v>-3.6000000000000245</v>
      </c>
      <c r="T67" s="6">
        <v>23.76000000000025</v>
      </c>
    </row>
    <row r="68" spans="19:20" ht="12.75">
      <c r="S68" s="6">
        <f t="shared" si="0"/>
        <v>-3.4000000000000243</v>
      </c>
      <c r="T68" s="6">
        <v>21.76000000000024</v>
      </c>
    </row>
    <row r="69" spans="19:20" ht="12.75">
      <c r="S69" s="6">
        <f t="shared" si="0"/>
        <v>-3.200000000000024</v>
      </c>
      <c r="T69" s="6">
        <v>19.840000000000227</v>
      </c>
    </row>
    <row r="70" spans="19:20" ht="12.75">
      <c r="S70" s="6">
        <f t="shared" si="0"/>
        <v>-3.000000000000024</v>
      </c>
      <c r="T70" s="6">
        <v>18.000000000000213</v>
      </c>
    </row>
    <row r="71" spans="19:20" ht="12.75">
      <c r="S71" s="6">
        <f aca="true" t="shared" si="1" ref="S71:S131">S70+0.2</f>
        <v>-2.800000000000024</v>
      </c>
      <c r="T71" s="6">
        <v>16.240000000000204</v>
      </c>
    </row>
    <row r="72" spans="19:20" ht="12.75">
      <c r="S72" s="6">
        <f t="shared" si="1"/>
        <v>-2.6000000000000236</v>
      </c>
      <c r="T72" s="6">
        <v>14.560000000000194</v>
      </c>
    </row>
    <row r="73" spans="19:20" ht="12.75">
      <c r="S73" s="6">
        <f t="shared" si="1"/>
        <v>-2.4000000000000234</v>
      </c>
      <c r="T73" s="6">
        <v>12.960000000000182</v>
      </c>
    </row>
    <row r="74" spans="19:20" ht="12.75">
      <c r="S74" s="6">
        <f t="shared" si="1"/>
        <v>-2.2000000000000233</v>
      </c>
      <c r="T74" s="6">
        <v>11.440000000000172</v>
      </c>
    </row>
    <row r="75" spans="19:20" ht="12.75">
      <c r="S75" s="6">
        <f t="shared" si="1"/>
        <v>-2.000000000000023</v>
      </c>
      <c r="T75" s="6">
        <v>10.000000000000162</v>
      </c>
    </row>
    <row r="76" spans="19:20" ht="12.75">
      <c r="S76" s="6">
        <f t="shared" si="1"/>
        <v>-1.8000000000000231</v>
      </c>
      <c r="T76" s="6">
        <v>8.640000000000153</v>
      </c>
    </row>
    <row r="77" spans="19:20" ht="12.75">
      <c r="S77" s="6">
        <f t="shared" si="1"/>
        <v>-1.6000000000000232</v>
      </c>
      <c r="T77" s="6">
        <v>7.360000000000144</v>
      </c>
    </row>
    <row r="78" spans="19:20" ht="12.75">
      <c r="S78" s="6">
        <f t="shared" si="1"/>
        <v>-1.4000000000000232</v>
      </c>
      <c r="T78" s="6">
        <v>6.160000000000134</v>
      </c>
    </row>
    <row r="79" spans="19:20" ht="12.75">
      <c r="S79" s="6">
        <f t="shared" si="1"/>
        <v>-1.2000000000000233</v>
      </c>
      <c r="T79" s="6">
        <v>5.040000000000125</v>
      </c>
    </row>
    <row r="80" spans="19:20" ht="12.75">
      <c r="S80" s="6">
        <f t="shared" si="1"/>
        <v>-1.0000000000000233</v>
      </c>
      <c r="T80" s="6">
        <v>4.000000000000117</v>
      </c>
    </row>
    <row r="81" spans="19:20" ht="12.75">
      <c r="S81" s="6">
        <f t="shared" si="1"/>
        <v>-0.8000000000000234</v>
      </c>
      <c r="T81" s="6">
        <v>3.0400000000001075</v>
      </c>
    </row>
    <row r="82" spans="19:20" ht="12.75">
      <c r="S82" s="6">
        <f t="shared" si="1"/>
        <v>-0.6000000000000234</v>
      </c>
      <c r="T82" s="6">
        <v>2.1600000000000983</v>
      </c>
    </row>
    <row r="83" spans="19:20" ht="12.75">
      <c r="S83" s="6">
        <f t="shared" si="1"/>
        <v>-0.4000000000000234</v>
      </c>
      <c r="T83" s="6">
        <v>1.360000000000089</v>
      </c>
    </row>
    <row r="84" spans="19:20" ht="12.75">
      <c r="S84" s="6">
        <f t="shared" si="1"/>
        <v>-0.20000000000002338</v>
      </c>
      <c r="T84" s="6">
        <v>0.6400000000000795</v>
      </c>
    </row>
    <row r="85" spans="19:20" ht="12.75">
      <c r="S85" s="6">
        <f t="shared" si="1"/>
        <v>-2.3370194668359545E-14</v>
      </c>
      <c r="T85" s="6">
        <v>7.011058400507918E-14</v>
      </c>
    </row>
    <row r="86" spans="19:20" ht="12.75">
      <c r="S86" s="6">
        <f t="shared" si="1"/>
        <v>0.19999999999997664</v>
      </c>
      <c r="T86" s="6">
        <v>-0.5599999999999392</v>
      </c>
    </row>
    <row r="87" spans="19:20" ht="12.75">
      <c r="S87" s="6">
        <f t="shared" si="1"/>
        <v>0.39999999999997665</v>
      </c>
      <c r="T87" s="6">
        <v>-1.0399999999999487</v>
      </c>
    </row>
    <row r="88" spans="19:20" ht="12.75">
      <c r="S88" s="6">
        <f t="shared" si="1"/>
        <v>0.5999999999999767</v>
      </c>
      <c r="T88" s="6">
        <v>-1.4399999999999582</v>
      </c>
    </row>
    <row r="89" spans="19:20" ht="12.75">
      <c r="S89" s="6">
        <f t="shared" si="1"/>
        <v>0.7999999999999767</v>
      </c>
      <c r="T89" s="6">
        <v>-1.7599999999999674</v>
      </c>
    </row>
    <row r="90" spans="19:20" ht="12.75">
      <c r="S90" s="6">
        <f t="shared" si="1"/>
        <v>0.9999999999999767</v>
      </c>
      <c r="T90" s="6">
        <v>-1.9999999999999765</v>
      </c>
    </row>
    <row r="91" spans="19:20" ht="12.75">
      <c r="S91" s="6">
        <f t="shared" si="1"/>
        <v>1.1999999999999766</v>
      </c>
      <c r="T91" s="6">
        <v>-2.159999999999986</v>
      </c>
    </row>
    <row r="92" spans="19:20" ht="12.75">
      <c r="S92" s="6">
        <f t="shared" si="1"/>
        <v>1.3999999999999766</v>
      </c>
      <c r="T92" s="6">
        <v>-2.2399999999999958</v>
      </c>
    </row>
    <row r="93" spans="19:20" ht="12.75">
      <c r="S93" s="6">
        <f t="shared" si="1"/>
        <v>1.5999999999999766</v>
      </c>
      <c r="T93" s="6">
        <v>-2.2400000000000047</v>
      </c>
    </row>
    <row r="94" spans="19:20" ht="12.75">
      <c r="S94" s="6">
        <f t="shared" si="1"/>
        <v>1.7999999999999765</v>
      </c>
      <c r="T94" s="6">
        <v>-2.160000000000014</v>
      </c>
    </row>
    <row r="95" spans="19:20" ht="12.75">
      <c r="S95" s="6">
        <f t="shared" si="1"/>
        <v>1.9999999999999765</v>
      </c>
      <c r="T95" s="6">
        <v>-2.000000000000023</v>
      </c>
    </row>
    <row r="96" spans="19:20" ht="12.75">
      <c r="S96" s="6">
        <f t="shared" si="1"/>
        <v>2.1999999999999766</v>
      </c>
      <c r="T96" s="6">
        <v>-1.7600000000000335</v>
      </c>
    </row>
    <row r="97" spans="19:20" ht="12.75">
      <c r="S97" s="6">
        <f t="shared" si="1"/>
        <v>2.399999999999977</v>
      </c>
      <c r="T97" s="6">
        <v>-1.4400000000000412</v>
      </c>
    </row>
    <row r="98" spans="19:20" ht="12.75">
      <c r="S98" s="6">
        <f t="shared" si="1"/>
        <v>2.599999999999977</v>
      </c>
      <c r="T98" s="6">
        <v>-1.0400000000000507</v>
      </c>
    </row>
    <row r="99" spans="19:20" ht="12.75">
      <c r="S99" s="6">
        <f t="shared" si="1"/>
        <v>2.799999999999977</v>
      </c>
      <c r="T99" s="6">
        <v>-0.5600000000000591</v>
      </c>
    </row>
    <row r="100" spans="19:20" ht="12.75">
      <c r="S100" s="6">
        <f t="shared" si="1"/>
        <v>2.9999999999999774</v>
      </c>
      <c r="T100" s="6">
        <v>-6.750155989720952E-14</v>
      </c>
    </row>
    <row r="101" spans="19:20" ht="12.75">
      <c r="S101" s="6">
        <f t="shared" si="1"/>
        <v>3.1999999999999775</v>
      </c>
      <c r="T101" s="6">
        <v>0.6399999999999242</v>
      </c>
    </row>
    <row r="102" spans="19:20" ht="12.75">
      <c r="S102" s="6">
        <f t="shared" si="1"/>
        <v>3.3999999999999777</v>
      </c>
      <c r="T102" s="6">
        <v>1.3599999999999142</v>
      </c>
    </row>
    <row r="103" spans="19:20" ht="12.75">
      <c r="S103" s="6">
        <f t="shared" si="1"/>
        <v>3.599999999999978</v>
      </c>
      <c r="T103" s="6">
        <v>2.1599999999999078</v>
      </c>
    </row>
    <row r="104" spans="19:20" ht="12.75">
      <c r="S104" s="6">
        <f t="shared" si="1"/>
        <v>3.799999999999978</v>
      </c>
      <c r="T104" s="6">
        <v>3.039999999999898</v>
      </c>
    </row>
    <row r="105" spans="19:20" ht="12.75">
      <c r="S105" s="6">
        <f t="shared" si="1"/>
        <v>3.9999999999999782</v>
      </c>
      <c r="T105" s="6">
        <v>3.9999999999998916</v>
      </c>
    </row>
    <row r="106" spans="19:20" ht="12.75">
      <c r="S106" s="6">
        <f t="shared" si="1"/>
        <v>4.199999999999978</v>
      </c>
      <c r="T106" s="6">
        <v>5.039999999999882</v>
      </c>
    </row>
    <row r="107" spans="19:20" ht="12.75">
      <c r="S107" s="6">
        <f t="shared" si="1"/>
        <v>4.399999999999978</v>
      </c>
      <c r="T107" s="6">
        <v>6.159999999999872</v>
      </c>
    </row>
    <row r="108" spans="19:20" ht="12.75">
      <c r="S108" s="6">
        <f t="shared" si="1"/>
        <v>4.599999999999978</v>
      </c>
      <c r="T108" s="6">
        <v>7.359999999999866</v>
      </c>
    </row>
    <row r="109" spans="19:20" ht="12.75">
      <c r="S109" s="6">
        <f t="shared" si="1"/>
        <v>4.7999999999999785</v>
      </c>
      <c r="T109" s="6">
        <v>8.639999999999858</v>
      </c>
    </row>
    <row r="110" spans="19:20" ht="12.75">
      <c r="S110" s="6">
        <f t="shared" si="1"/>
        <v>4.999999999999979</v>
      </c>
      <c r="T110" s="6">
        <v>9.99999999999985</v>
      </c>
    </row>
    <row r="111" spans="19:20" ht="12.75">
      <c r="S111" s="6">
        <f t="shared" si="1"/>
        <v>5.199999999999979</v>
      </c>
      <c r="T111" s="6">
        <v>11.439999999999841</v>
      </c>
    </row>
    <row r="112" spans="19:20" ht="12.75">
      <c r="S112" s="6">
        <f t="shared" si="1"/>
        <v>5.399999999999979</v>
      </c>
      <c r="T112" s="6">
        <v>12.959999999999834</v>
      </c>
    </row>
    <row r="113" spans="19:20" ht="12.75">
      <c r="S113" s="6">
        <f t="shared" si="1"/>
        <v>5.599999999999979</v>
      </c>
      <c r="T113" s="6">
        <v>14.559999999999832</v>
      </c>
    </row>
    <row r="114" spans="19:20" ht="12.75">
      <c r="S114" s="6">
        <f t="shared" si="1"/>
        <v>5.799999999999979</v>
      </c>
      <c r="T114" s="6">
        <v>16.23999999999982</v>
      </c>
    </row>
    <row r="115" spans="19:20" ht="12.75">
      <c r="S115" s="6">
        <f t="shared" si="1"/>
        <v>5.99999999999998</v>
      </c>
      <c r="T115" s="6">
        <v>17.99999999999982</v>
      </c>
    </row>
    <row r="116" spans="19:20" ht="12.75">
      <c r="S116" s="6">
        <f t="shared" si="1"/>
        <v>6.19999999999998</v>
      </c>
      <c r="T116" s="6">
        <v>19.83999999999981</v>
      </c>
    </row>
    <row r="117" spans="19:20" ht="12.75">
      <c r="S117" s="6">
        <f t="shared" si="1"/>
        <v>6.39999999999998</v>
      </c>
      <c r="T117" s="6">
        <v>21.759999999999806</v>
      </c>
    </row>
    <row r="118" spans="19:20" ht="12.75">
      <c r="S118" s="6">
        <f t="shared" si="1"/>
        <v>6.59999999999998</v>
      </c>
      <c r="T118" s="6">
        <v>23.7599999999998</v>
      </c>
    </row>
    <row r="119" spans="19:20" ht="12.75">
      <c r="S119" s="6">
        <f t="shared" si="1"/>
        <v>6.79999999999998</v>
      </c>
      <c r="T119" s="6">
        <v>25.83999999999979</v>
      </c>
    </row>
    <row r="120" spans="19:20" ht="12.75">
      <c r="S120" s="6">
        <f t="shared" si="1"/>
        <v>6.9999999999999805</v>
      </c>
      <c r="T120" s="6">
        <v>27.999999999999787</v>
      </c>
    </row>
    <row r="121" spans="19:20" ht="12.75">
      <c r="S121" s="6">
        <f t="shared" si="1"/>
        <v>7.199999999999981</v>
      </c>
      <c r="T121" s="6">
        <v>30.239999999999778</v>
      </c>
    </row>
    <row r="122" spans="19:20" ht="12.75">
      <c r="S122" s="6">
        <f t="shared" si="1"/>
        <v>7.399999999999981</v>
      </c>
      <c r="T122" s="6">
        <v>32.559999999999775</v>
      </c>
    </row>
    <row r="123" spans="19:20" ht="12.75">
      <c r="S123" s="6">
        <f t="shared" si="1"/>
        <v>7.599999999999981</v>
      </c>
      <c r="T123" s="6">
        <v>34.959999999999766</v>
      </c>
    </row>
    <row r="124" spans="19:20" ht="12.75">
      <c r="S124" s="6">
        <f t="shared" si="1"/>
        <v>7.799999999999981</v>
      </c>
      <c r="T124" s="6">
        <v>37.43999999999976</v>
      </c>
    </row>
    <row r="125" spans="19:20" ht="12.75">
      <c r="S125" s="6">
        <f t="shared" si="1"/>
        <v>7.999999999999981</v>
      </c>
      <c r="T125" s="6">
        <v>39.99999999999976</v>
      </c>
    </row>
    <row r="126" spans="19:20" ht="12.75">
      <c r="S126" s="6">
        <f t="shared" si="1"/>
        <v>8.199999999999982</v>
      </c>
      <c r="T126" s="6">
        <v>42.63999999999975</v>
      </c>
    </row>
    <row r="127" spans="19:20" ht="12.75">
      <c r="S127" s="6">
        <f t="shared" si="1"/>
        <v>8.39999999999998</v>
      </c>
      <c r="T127" s="6">
        <v>45.35999999999973</v>
      </c>
    </row>
    <row r="128" spans="19:20" ht="12.75">
      <c r="S128" s="6">
        <f t="shared" si="1"/>
        <v>8.59999999999998</v>
      </c>
      <c r="T128" s="6">
        <v>48.15999999999971</v>
      </c>
    </row>
    <row r="129" spans="19:20" ht="12.75">
      <c r="S129" s="6">
        <f t="shared" si="1"/>
        <v>8.79999999999998</v>
      </c>
      <c r="T129" s="6">
        <v>51.03999999999971</v>
      </c>
    </row>
    <row r="130" spans="19:20" ht="12.75">
      <c r="S130" s="6">
        <f t="shared" si="1"/>
        <v>8.999999999999979</v>
      </c>
      <c r="T130" s="6">
        <v>53.99999999999968</v>
      </c>
    </row>
    <row r="131" spans="19:20" ht="12.75">
      <c r="S131" s="6">
        <f t="shared" si="1"/>
        <v>9.199999999999978</v>
      </c>
      <c r="T131" s="6">
        <v>57.03999999999965</v>
      </c>
    </row>
    <row r="132" spans="19:20" ht="12.75">
      <c r="S132" s="6">
        <f>S131+0.2</f>
        <v>9.399999999999977</v>
      </c>
      <c r="T132" s="6">
        <v>60.15999999999964</v>
      </c>
    </row>
    <row r="133" spans="19:20" ht="12.75">
      <c r="S133" s="6">
        <f aca="true" t="shared" si="2" ref="S133:S165">S132+0.2</f>
        <v>9.599999999999977</v>
      </c>
      <c r="T133" s="6">
        <v>63.35999999999963</v>
      </c>
    </row>
    <row r="134" spans="19:20" ht="12.75">
      <c r="S134" s="6">
        <f t="shared" si="2"/>
        <v>9.799999999999976</v>
      </c>
      <c r="T134" s="6">
        <v>66.63999999999959</v>
      </c>
    </row>
    <row r="135" spans="19:20" ht="12.75">
      <c r="S135" s="6">
        <f t="shared" si="2"/>
        <v>9.999999999999975</v>
      </c>
      <c r="T135" s="6">
        <v>69.99999999999957</v>
      </c>
    </row>
    <row r="136" spans="19:20" ht="12.75">
      <c r="S136" s="6">
        <f t="shared" si="2"/>
        <v>10.199999999999974</v>
      </c>
      <c r="T136" s="6">
        <v>73.43999999999956</v>
      </c>
    </row>
    <row r="137" spans="19:20" ht="12.75">
      <c r="S137" s="6">
        <f t="shared" si="2"/>
        <v>10.399999999999974</v>
      </c>
      <c r="T137" s="6">
        <v>76.95999999999954</v>
      </c>
    </row>
    <row r="138" spans="19:20" ht="12.75">
      <c r="S138" s="6">
        <f t="shared" si="2"/>
        <v>10.599999999999973</v>
      </c>
      <c r="T138" s="6">
        <v>80.55999999999952</v>
      </c>
    </row>
    <row r="139" spans="19:20" ht="12.75">
      <c r="S139" s="6">
        <f t="shared" si="2"/>
        <v>10.799999999999972</v>
      </c>
      <c r="T139" s="6">
        <v>84.23999999999948</v>
      </c>
    </row>
    <row r="140" spans="19:20" ht="12.75">
      <c r="S140" s="6">
        <f t="shared" si="2"/>
        <v>10.999999999999972</v>
      </c>
      <c r="T140" s="6">
        <v>87.99999999999946</v>
      </c>
    </row>
    <row r="141" spans="19:20" ht="12.75">
      <c r="S141" s="6">
        <f t="shared" si="2"/>
        <v>11.19999999999997</v>
      </c>
      <c r="T141" s="6">
        <v>91.83999999999943</v>
      </c>
    </row>
    <row r="142" spans="19:20" ht="12.75">
      <c r="S142" s="6">
        <f t="shared" si="2"/>
        <v>11.39999999999997</v>
      </c>
      <c r="T142" s="6">
        <v>95.75999999999942</v>
      </c>
    </row>
    <row r="143" spans="19:20" ht="12.75">
      <c r="S143" s="6">
        <f t="shared" si="2"/>
        <v>11.59999999999997</v>
      </c>
      <c r="T143" s="6">
        <v>99.75999999999938</v>
      </c>
    </row>
    <row r="144" spans="19:20" ht="12.75">
      <c r="S144" s="6">
        <f t="shared" si="2"/>
        <v>11.799999999999969</v>
      </c>
      <c r="T144" s="6">
        <v>103.83999999999936</v>
      </c>
    </row>
    <row r="145" spans="19:20" ht="12.75">
      <c r="S145" s="6">
        <f t="shared" si="2"/>
        <v>11.999999999999968</v>
      </c>
      <c r="T145" s="6">
        <v>107.99999999999933</v>
      </c>
    </row>
    <row r="146" spans="19:20" ht="12.75">
      <c r="S146" s="6">
        <f t="shared" si="2"/>
        <v>12.199999999999967</v>
      </c>
      <c r="T146" s="6">
        <v>112.2399999999993</v>
      </c>
    </row>
    <row r="147" spans="19:20" ht="12.75">
      <c r="S147" s="6">
        <f t="shared" si="2"/>
        <v>12.399999999999967</v>
      </c>
      <c r="T147" s="6">
        <v>116.55999999999926</v>
      </c>
    </row>
    <row r="148" spans="19:20" ht="12.75">
      <c r="S148" s="6">
        <f t="shared" si="2"/>
        <v>12.599999999999966</v>
      </c>
      <c r="T148" s="6">
        <v>120.95999999999924</v>
      </c>
    </row>
    <row r="149" spans="19:20" ht="12.75">
      <c r="S149" s="6">
        <f t="shared" si="2"/>
        <v>12.799999999999965</v>
      </c>
      <c r="T149" s="6">
        <v>125.43999999999923</v>
      </c>
    </row>
    <row r="150" spans="19:20" ht="12.75">
      <c r="S150" s="6">
        <f t="shared" si="2"/>
        <v>12.999999999999964</v>
      </c>
      <c r="T150" s="6">
        <v>129.9999999999992</v>
      </c>
    </row>
    <row r="151" spans="19:20" ht="12.75">
      <c r="S151" s="6">
        <f t="shared" si="2"/>
        <v>13.199999999999964</v>
      </c>
      <c r="T151" s="6">
        <v>134.63999999999913</v>
      </c>
    </row>
    <row r="152" spans="19:20" ht="12.75">
      <c r="S152" s="6">
        <f t="shared" si="2"/>
        <v>13.399999999999963</v>
      </c>
      <c r="T152" s="6">
        <v>139.3599999999991</v>
      </c>
    </row>
    <row r="153" spans="19:20" ht="12.75">
      <c r="S153" s="6">
        <f t="shared" si="2"/>
        <v>13.599999999999962</v>
      </c>
      <c r="T153" s="6">
        <v>144.15999999999912</v>
      </c>
    </row>
    <row r="154" spans="19:20" ht="12.75">
      <c r="S154" s="6">
        <f t="shared" si="2"/>
        <v>13.799999999999962</v>
      </c>
      <c r="T154" s="6">
        <v>149.03999999999905</v>
      </c>
    </row>
    <row r="155" spans="19:20" ht="12.75">
      <c r="S155" s="6">
        <f t="shared" si="2"/>
        <v>13.999999999999961</v>
      </c>
      <c r="T155" s="6">
        <v>153.99999999999903</v>
      </c>
    </row>
    <row r="156" spans="19:20" ht="12.75">
      <c r="S156" s="6">
        <f t="shared" si="2"/>
        <v>14.19999999999996</v>
      </c>
      <c r="T156" s="6">
        <v>159.039999999999</v>
      </c>
    </row>
    <row r="157" spans="19:20" ht="12.75">
      <c r="S157" s="6">
        <f t="shared" si="2"/>
        <v>14.39999999999996</v>
      </c>
      <c r="T157" s="6">
        <v>164.15999999999894</v>
      </c>
    </row>
    <row r="158" spans="19:20" ht="12.75">
      <c r="S158" s="6">
        <f t="shared" si="2"/>
        <v>14.599999999999959</v>
      </c>
      <c r="T158" s="6">
        <v>169.35999999999893</v>
      </c>
    </row>
    <row r="159" spans="19:20" ht="12.75">
      <c r="S159" s="6">
        <f t="shared" si="2"/>
        <v>14.799999999999958</v>
      </c>
      <c r="T159" s="6">
        <v>174.6399999999989</v>
      </c>
    </row>
    <row r="160" spans="19:20" ht="12.75">
      <c r="S160" s="6">
        <f t="shared" si="2"/>
        <v>14.999999999999957</v>
      </c>
      <c r="T160" s="6">
        <v>179.99999999999886</v>
      </c>
    </row>
    <row r="161" spans="19:20" ht="12.75">
      <c r="S161" s="6">
        <f t="shared" si="2"/>
        <v>15.199999999999957</v>
      </c>
      <c r="T161" s="6">
        <v>185.4399999999988</v>
      </c>
    </row>
    <row r="162" spans="19:20" ht="12.75">
      <c r="S162" s="6">
        <f t="shared" si="2"/>
        <v>15.399999999999956</v>
      </c>
      <c r="T162" s="6">
        <v>190.95999999999876</v>
      </c>
    </row>
    <row r="163" spans="19:20" ht="12.75">
      <c r="S163" s="6">
        <f t="shared" si="2"/>
        <v>15.599999999999955</v>
      </c>
      <c r="T163" s="6">
        <v>196.55999999999872</v>
      </c>
    </row>
    <row r="164" spans="19:20" ht="12.75">
      <c r="S164" s="6">
        <f t="shared" si="2"/>
        <v>15.799999999999955</v>
      </c>
      <c r="T164" s="6">
        <v>202.2399999999987</v>
      </c>
    </row>
    <row r="165" spans="19:20" ht="12.75">
      <c r="S165" s="6">
        <f t="shared" si="2"/>
        <v>15.999999999999954</v>
      </c>
      <c r="T165" s="6">
        <v>207.99999999999866</v>
      </c>
    </row>
  </sheetData>
  <printOptions/>
  <pageMargins left="0.75" right="0.75" top="1" bottom="1" header="0.5" footer="0.5"/>
  <pageSetup horizontalDpi="96" verticalDpi="96" orientation="landscape" paperSize="9" scale="12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Francis</dc:creator>
  <cp:keywords/>
  <dc:description/>
  <cp:lastModifiedBy>Robert</cp:lastModifiedBy>
  <dcterms:created xsi:type="dcterms:W3CDTF">2001-07-22T08:35:24Z</dcterms:created>
  <dcterms:modified xsi:type="dcterms:W3CDTF">2002-06-26T06:33:14Z</dcterms:modified>
  <cp:category/>
  <cp:version/>
  <cp:contentType/>
  <cp:contentStatus/>
</cp:coreProperties>
</file>