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8955" activeTab="2"/>
  </bookViews>
  <sheets>
    <sheet name="Intro" sheetId="1" r:id="rId1"/>
    <sheet name="Day 12" sheetId="2" r:id="rId2"/>
    <sheet name="Worksheet" sheetId="3" r:id="rId3"/>
    <sheet name="Answers for Printing" sheetId="4" r:id="rId4"/>
    <sheet name="Answers A" sheetId="5" r:id="rId5"/>
    <sheet name="Answers E" sheetId="6" r:id="rId6"/>
    <sheet name="Answers T" sheetId="7" r:id="rId7"/>
    <sheet name="Answers I" sheetId="8" r:id="rId8"/>
    <sheet name="Chart1" sheetId="9" r:id="rId9"/>
    <sheet name="Sheet1" sheetId="10" r:id="rId10"/>
    <sheet name="Prices" sheetId="11" r:id="rId11"/>
  </sheets>
  <definedNames/>
  <calcPr fullCalcOnLoad="1"/>
</workbook>
</file>

<file path=xl/sharedStrings.xml><?xml version="1.0" encoding="utf-8"?>
<sst xmlns="http://schemas.openxmlformats.org/spreadsheetml/2006/main" count="248" uniqueCount="46">
  <si>
    <t>Gift</t>
  </si>
  <si>
    <t>A partidge in a pear tree</t>
  </si>
  <si>
    <t>2 turtle doves</t>
  </si>
  <si>
    <t>3 French hens</t>
  </si>
  <si>
    <t>4 calling birds</t>
  </si>
  <si>
    <t>5 gold rings</t>
  </si>
  <si>
    <t>6 geese a-laying</t>
  </si>
  <si>
    <t>7 swans a-swimming</t>
  </si>
  <si>
    <t>8 maids a-milking</t>
  </si>
  <si>
    <t>9 ladies dancing</t>
  </si>
  <si>
    <t>10 lords a-leaping</t>
  </si>
  <si>
    <t>11 pipers piping</t>
  </si>
  <si>
    <t>12 drummers drumming</t>
  </si>
  <si>
    <t>Days given</t>
  </si>
  <si>
    <t>Number of gifts needed</t>
  </si>
  <si>
    <t>Cost per one item</t>
  </si>
  <si>
    <t>Total cost of this gift</t>
  </si>
  <si>
    <t>Amazon.com</t>
  </si>
  <si>
    <t>Ebay</t>
  </si>
  <si>
    <t>Tesco</t>
  </si>
  <si>
    <t>Independent</t>
  </si>
  <si>
    <t>How many gifts bought in total?</t>
  </si>
  <si>
    <t>How many eyes?</t>
  </si>
  <si>
    <t>How many wings?</t>
  </si>
  <si>
    <t>How many living creatures?</t>
  </si>
  <si>
    <t>How many non-living gifts?</t>
  </si>
  <si>
    <t>Turtle dove</t>
  </si>
  <si>
    <t>French hen</t>
  </si>
  <si>
    <t>Calling bird</t>
  </si>
  <si>
    <t>Gold ring</t>
  </si>
  <si>
    <t>Goose a-laying</t>
  </si>
  <si>
    <t>Swan a-swimming</t>
  </si>
  <si>
    <t>Maid a-milking</t>
  </si>
  <si>
    <t>Lady dancing</t>
  </si>
  <si>
    <t>Lord a-leaping</t>
  </si>
  <si>
    <t>Piper piping</t>
  </si>
  <si>
    <t>Drummer drumming</t>
  </si>
  <si>
    <t>Cost for one item</t>
  </si>
  <si>
    <r>
      <t>Price Lists</t>
    </r>
    <r>
      <rPr>
        <sz val="14"/>
        <rFont val="Arial"/>
        <family val="2"/>
      </rPr>
      <t xml:space="preserve"> - You have to buy everything from ONE supplier, but you can choose which one</t>
    </r>
  </si>
  <si>
    <t>The twelve days of Mathematical Christmas</t>
  </si>
  <si>
    <t>Amazon</t>
  </si>
  <si>
    <t>(same for all retailers)</t>
  </si>
  <si>
    <t>Cumulative total</t>
  </si>
  <si>
    <t>Day</t>
  </si>
  <si>
    <t>Indie</t>
  </si>
  <si>
    <t>How many humans?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</si>
</sst>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
  </numFmts>
  <fonts count="48">
    <font>
      <sz val="11"/>
      <name val="Arial"/>
      <family val="0"/>
    </font>
    <font>
      <sz val="8"/>
      <name val="Arial"/>
      <family val="0"/>
    </font>
    <font>
      <b/>
      <sz val="11"/>
      <name val="Arial"/>
      <family val="2"/>
    </font>
    <font>
      <b/>
      <u val="single"/>
      <sz val="11"/>
      <name val="Arial"/>
      <family val="2"/>
    </font>
    <font>
      <b/>
      <u val="single"/>
      <sz val="14"/>
      <name val="Arial"/>
      <family val="2"/>
    </font>
    <font>
      <sz val="14"/>
      <name val="Arial"/>
      <family val="2"/>
    </font>
    <font>
      <sz val="9"/>
      <name val="Arial"/>
      <family val="0"/>
    </font>
    <font>
      <b/>
      <u val="single"/>
      <sz val="9"/>
      <name val="Arial"/>
      <family val="0"/>
    </font>
    <font>
      <u val="single"/>
      <sz val="11"/>
      <color indexed="12"/>
      <name val="Arial"/>
      <family val="0"/>
    </font>
    <font>
      <u val="single"/>
      <sz val="11"/>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0"/>
    </font>
    <font>
      <sz val="24"/>
      <color indexed="10"/>
      <name val="Arial"/>
      <family val="0"/>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4">
    <xf numFmtId="0" fontId="0" fillId="0" borderId="0" xfId="0" applyAlignment="1">
      <alignment/>
    </xf>
    <xf numFmtId="0" fontId="0" fillId="0" borderId="0" xfId="0" applyAlignment="1">
      <alignment wrapText="1"/>
    </xf>
    <xf numFmtId="165"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Alignment="1">
      <alignment/>
    </xf>
    <xf numFmtId="0" fontId="2" fillId="0" borderId="10" xfId="0" applyFont="1" applyBorder="1" applyAlignment="1">
      <alignment wrapText="1"/>
    </xf>
    <xf numFmtId="0" fontId="2" fillId="0" borderId="11" xfId="0" applyFont="1" applyBorder="1" applyAlignment="1">
      <alignment wrapText="1"/>
    </xf>
    <xf numFmtId="0" fontId="2" fillId="0" borderId="0" xfId="0" applyFont="1" applyBorder="1" applyAlignment="1">
      <alignment wrapText="1"/>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165" fontId="6" fillId="0" borderId="0" xfId="0" applyNumberFormat="1" applyFont="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176" fontId="6" fillId="0" borderId="0" xfId="0" applyNumberFormat="1" applyFont="1" applyAlignment="1">
      <alignment/>
    </xf>
    <xf numFmtId="176" fontId="0" fillId="0" borderId="0" xfId="0" applyNumberFormat="1" applyAlignment="1">
      <alignment/>
    </xf>
    <xf numFmtId="0" fontId="0" fillId="0" borderId="0" xfId="0" applyNumberFormat="1" applyAlignment="1">
      <alignment/>
    </xf>
    <xf numFmtId="0" fontId="2" fillId="0" borderId="0" xfId="0" applyFont="1" applyAlignment="1">
      <alignment wrapText="1"/>
    </xf>
    <xf numFmtId="0" fontId="2" fillId="0" borderId="0" xfId="0" applyFont="1" applyAlignment="1">
      <alignment/>
    </xf>
    <xf numFmtId="0" fontId="2" fillId="0" borderId="0" xfId="0" applyFont="1" applyAlignment="1">
      <alignment horizontal="right"/>
    </xf>
    <xf numFmtId="0" fontId="6" fillId="0" borderId="15" xfId="0" applyFont="1" applyBorder="1" applyAlignment="1">
      <alignment/>
    </xf>
    <xf numFmtId="0" fontId="4"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8845"/>
          <c:h val="0.966"/>
        </c:manualLayout>
      </c:layout>
      <c:lineChart>
        <c:grouping val="standard"/>
        <c:varyColors val="0"/>
        <c:ser>
          <c:idx val="1"/>
          <c:order val="0"/>
          <c:tx>
            <c:strRef>
              <c:f>Sheet1!$C$1</c:f>
              <c:strCache>
                <c:ptCount val="1"/>
                <c:pt idx="0">
                  <c:v>Amazon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Sheet1!$B$2:$B$13</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Sheet1!$C$2:$C$13</c:f>
              <c:numCache>
                <c:ptCount val="12"/>
                <c:pt idx="0">
                  <c:v>1176</c:v>
                </c:pt>
                <c:pt idx="1">
                  <c:v>3640</c:v>
                </c:pt>
                <c:pt idx="2">
                  <c:v>5860</c:v>
                </c:pt>
                <c:pt idx="3">
                  <c:v>8164</c:v>
                </c:pt>
                <c:pt idx="4">
                  <c:v>25764</c:v>
                </c:pt>
                <c:pt idx="5">
                  <c:v>35004</c:v>
                </c:pt>
                <c:pt idx="6">
                  <c:v>51804</c:v>
                </c:pt>
                <c:pt idx="7">
                  <c:v>58204</c:v>
                </c:pt>
                <c:pt idx="8">
                  <c:v>71164</c:v>
                </c:pt>
                <c:pt idx="9">
                  <c:v>101164</c:v>
                </c:pt>
                <c:pt idx="10">
                  <c:v>104464</c:v>
                </c:pt>
                <c:pt idx="11">
                  <c:v>106264</c:v>
                </c:pt>
              </c:numCache>
            </c:numRef>
          </c:val>
          <c:smooth val="0"/>
        </c:ser>
        <c:ser>
          <c:idx val="2"/>
          <c:order val="1"/>
          <c:tx>
            <c:strRef>
              <c:f>Sheet1!$D$1</c:f>
              <c:strCache>
                <c:ptCount val="1"/>
                <c:pt idx="0">
                  <c:v>Ebay</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Sheet1!$B$2:$B$13</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Sheet1!$D$2:$D$13</c:f>
              <c:numCache>
                <c:ptCount val="12"/>
                <c:pt idx="0">
                  <c:v>912</c:v>
                </c:pt>
                <c:pt idx="1">
                  <c:v>3332</c:v>
                </c:pt>
                <c:pt idx="2">
                  <c:v>5672</c:v>
                </c:pt>
                <c:pt idx="3">
                  <c:v>7328</c:v>
                </c:pt>
                <c:pt idx="4">
                  <c:v>20128</c:v>
                </c:pt>
                <c:pt idx="5">
                  <c:v>31006</c:v>
                </c:pt>
                <c:pt idx="6">
                  <c:v>47764</c:v>
                </c:pt>
                <c:pt idx="7">
                  <c:v>52764</c:v>
                </c:pt>
                <c:pt idx="8">
                  <c:v>67164</c:v>
                </c:pt>
                <c:pt idx="9">
                  <c:v>89664</c:v>
                </c:pt>
                <c:pt idx="10">
                  <c:v>93338</c:v>
                </c:pt>
                <c:pt idx="11">
                  <c:v>95078</c:v>
                </c:pt>
              </c:numCache>
            </c:numRef>
          </c:val>
          <c:smooth val="0"/>
        </c:ser>
        <c:ser>
          <c:idx val="3"/>
          <c:order val="2"/>
          <c:tx>
            <c:strRef>
              <c:f>Sheet1!$E$1</c:f>
              <c:strCache>
                <c:ptCount val="1"/>
                <c:pt idx="0">
                  <c:v>Tesco</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Sheet1!$B$2:$B$13</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Sheet1!$E$2:$E$13</c:f>
              <c:numCache>
                <c:ptCount val="12"/>
                <c:pt idx="0">
                  <c:v>708</c:v>
                </c:pt>
                <c:pt idx="1">
                  <c:v>2908</c:v>
                </c:pt>
                <c:pt idx="2">
                  <c:v>5308</c:v>
                </c:pt>
                <c:pt idx="3">
                  <c:v>7612</c:v>
                </c:pt>
                <c:pt idx="4">
                  <c:v>18812</c:v>
                </c:pt>
                <c:pt idx="5">
                  <c:v>28472</c:v>
                </c:pt>
                <c:pt idx="6">
                  <c:v>44432</c:v>
                </c:pt>
                <c:pt idx="7">
                  <c:v>51432</c:v>
                </c:pt>
                <c:pt idx="8">
                  <c:v>69432</c:v>
                </c:pt>
                <c:pt idx="9">
                  <c:v>94932</c:v>
                </c:pt>
                <c:pt idx="10">
                  <c:v>98672</c:v>
                </c:pt>
                <c:pt idx="11">
                  <c:v>100592</c:v>
                </c:pt>
              </c:numCache>
            </c:numRef>
          </c:val>
          <c:smooth val="0"/>
        </c:ser>
        <c:ser>
          <c:idx val="4"/>
          <c:order val="3"/>
          <c:tx>
            <c:strRef>
              <c:f>Sheet1!$F$1</c:f>
              <c:strCache>
                <c:ptCount val="1"/>
                <c:pt idx="0">
                  <c:v>Indie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Sheet1!$B$2:$B$13</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Sheet1!$F$2:$F$13</c:f>
              <c:numCache>
                <c:ptCount val="12"/>
                <c:pt idx="0">
                  <c:v>1200</c:v>
                </c:pt>
                <c:pt idx="1">
                  <c:v>2960</c:v>
                </c:pt>
                <c:pt idx="2">
                  <c:v>4910</c:v>
                </c:pt>
                <c:pt idx="3">
                  <c:v>7430</c:v>
                </c:pt>
                <c:pt idx="4">
                  <c:v>21830</c:v>
                </c:pt>
                <c:pt idx="5">
                  <c:v>32750</c:v>
                </c:pt>
                <c:pt idx="6">
                  <c:v>49550</c:v>
                </c:pt>
                <c:pt idx="7">
                  <c:v>55550</c:v>
                </c:pt>
                <c:pt idx="8">
                  <c:v>69950</c:v>
                </c:pt>
                <c:pt idx="9">
                  <c:v>96950</c:v>
                </c:pt>
                <c:pt idx="10">
                  <c:v>99810</c:v>
                </c:pt>
                <c:pt idx="11">
                  <c:v>101310</c:v>
                </c:pt>
              </c:numCache>
            </c:numRef>
          </c:val>
          <c:smooth val="0"/>
        </c:ser>
        <c:marker val="1"/>
        <c:axId val="37146154"/>
        <c:axId val="65879931"/>
      </c:lineChart>
      <c:catAx>
        <c:axId val="37146154"/>
        <c:scaling>
          <c:orientation val="minMax"/>
        </c:scaling>
        <c:axPos val="b"/>
        <c:delete val="0"/>
        <c:numFmt formatCode="General" sourceLinked="1"/>
        <c:majorTickMark val="out"/>
        <c:minorTickMark val="none"/>
        <c:tickLblPos val="nextTo"/>
        <c:spPr>
          <a:ln w="3175">
            <a:solidFill>
              <a:srgbClr val="000000"/>
            </a:solidFill>
          </a:ln>
        </c:spPr>
        <c:crossAx val="65879931"/>
        <c:crosses val="autoZero"/>
        <c:auto val="1"/>
        <c:lblOffset val="100"/>
        <c:tickLblSkip val="1"/>
        <c:noMultiLvlLbl val="0"/>
      </c:catAx>
      <c:valAx>
        <c:axId val="658799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146154"/>
        <c:crossesAt val="1"/>
        <c:crossBetween val="between"/>
        <c:dispUnits/>
      </c:valAx>
      <c:spPr>
        <a:solidFill>
          <a:srgbClr val="C0C0C0"/>
        </a:solidFill>
        <a:ln w="12700">
          <a:solidFill>
            <a:srgbClr val="808080"/>
          </a:solidFill>
        </a:ln>
      </c:spPr>
    </c:plotArea>
    <c:legend>
      <c:legendPos val="r"/>
      <c:layout>
        <c:manualLayout>
          <c:xMode val="edge"/>
          <c:yMode val="edge"/>
          <c:x val="0.9055"/>
          <c:y val="0.409"/>
          <c:w val="0.0895"/>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405"/>
          <c:w val="0.7665"/>
          <c:h val="0.919"/>
        </c:manualLayout>
      </c:layout>
      <c:lineChart>
        <c:grouping val="standard"/>
        <c:varyColors val="0"/>
        <c:ser>
          <c:idx val="1"/>
          <c:order val="0"/>
          <c:tx>
            <c:strRef>
              <c:f>Sheet1!$G$1</c:f>
              <c:strCache>
                <c:ptCount val="1"/>
                <c:pt idx="0">
                  <c:v>Amazon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Sheet1!$B$2:$B$13</c:f>
              <c:numCache/>
            </c:numRef>
          </c:cat>
          <c:val>
            <c:numRef>
              <c:f>Sheet1!$G$2:$G$13</c:f>
              <c:numCache/>
            </c:numRef>
          </c:val>
          <c:smooth val="0"/>
        </c:ser>
        <c:ser>
          <c:idx val="2"/>
          <c:order val="1"/>
          <c:tx>
            <c:strRef>
              <c:f>Sheet1!$H$1</c:f>
              <c:strCache>
                <c:ptCount val="1"/>
                <c:pt idx="0">
                  <c:v>Ebay</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Sheet1!$B$2:$B$13</c:f>
              <c:numCache/>
            </c:numRef>
          </c:cat>
          <c:val>
            <c:numRef>
              <c:f>Sheet1!$H$2:$H$13</c:f>
              <c:numCache/>
            </c:numRef>
          </c:val>
          <c:smooth val="0"/>
        </c:ser>
        <c:ser>
          <c:idx val="3"/>
          <c:order val="2"/>
          <c:tx>
            <c:strRef>
              <c:f>Sheet1!$I$1</c:f>
              <c:strCache>
                <c:ptCount val="1"/>
                <c:pt idx="0">
                  <c:v>Tesco</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Sheet1!$B$2:$B$13</c:f>
              <c:numCache/>
            </c:numRef>
          </c:cat>
          <c:val>
            <c:numRef>
              <c:f>Sheet1!$I$2:$I$13</c:f>
              <c:numCache/>
            </c:numRef>
          </c:val>
          <c:smooth val="0"/>
        </c:ser>
        <c:ser>
          <c:idx val="4"/>
          <c:order val="3"/>
          <c:tx>
            <c:strRef>
              <c:f>Sheet1!$J$1</c:f>
              <c:strCache>
                <c:ptCount val="1"/>
                <c:pt idx="0">
                  <c:v>Indie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Sheet1!$B$2:$B$13</c:f>
              <c:numCache/>
            </c:numRef>
          </c:cat>
          <c:val>
            <c:numRef>
              <c:f>Sheet1!$J$2:$J$13</c:f>
              <c:numCache/>
            </c:numRef>
          </c:val>
          <c:smooth val="0"/>
        </c:ser>
        <c:marker val="1"/>
        <c:axId val="56048468"/>
        <c:axId val="34674165"/>
      </c:lineChart>
      <c:catAx>
        <c:axId val="56048468"/>
        <c:scaling>
          <c:orientation val="minMax"/>
        </c:scaling>
        <c:axPos val="b"/>
        <c:delete val="0"/>
        <c:numFmt formatCode="General" sourceLinked="1"/>
        <c:majorTickMark val="out"/>
        <c:minorTickMark val="none"/>
        <c:tickLblPos val="nextTo"/>
        <c:spPr>
          <a:ln w="3175">
            <a:solidFill>
              <a:srgbClr val="000000"/>
            </a:solidFill>
          </a:ln>
        </c:spPr>
        <c:crossAx val="34674165"/>
        <c:crosses val="autoZero"/>
        <c:auto val="1"/>
        <c:lblOffset val="100"/>
        <c:tickLblSkip val="1"/>
        <c:noMultiLvlLbl val="0"/>
      </c:catAx>
      <c:valAx>
        <c:axId val="346741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048468"/>
        <c:crossesAt val="1"/>
        <c:crossBetween val="between"/>
        <c:dispUnits/>
      </c:valAx>
      <c:spPr>
        <a:solidFill>
          <a:srgbClr val="C0C0C0"/>
        </a:solidFill>
        <a:ln w="12700">
          <a:solidFill>
            <a:srgbClr val="808080"/>
          </a:solidFill>
        </a:ln>
      </c:spPr>
    </c:plotArea>
    <c:legend>
      <c:legendPos val="r"/>
      <c:layout>
        <c:manualLayout>
          <c:xMode val="edge"/>
          <c:yMode val="edge"/>
          <c:x val="0.8105"/>
          <c:y val="0.2885"/>
          <c:w val="0.18125"/>
          <c:h val="0.34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9</xdr:col>
      <xdr:colOff>609600</xdr:colOff>
      <xdr:row>27</xdr:row>
      <xdr:rowOff>57150</xdr:rowOff>
    </xdr:to>
    <xdr:sp>
      <xdr:nvSpPr>
        <xdr:cNvPr id="1" name="Text Box 1"/>
        <xdr:cNvSpPr txBox="1">
          <a:spLocks noChangeArrowheads="1"/>
        </xdr:cNvSpPr>
      </xdr:nvSpPr>
      <xdr:spPr>
        <a:xfrm>
          <a:off x="47625" y="76200"/>
          <a:ext cx="6734175" cy="4867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Start by discussing the song/carol. Ask what you have to buy on the first day. Then ask what you have to buy on the second day - so how many of "partridges in pear trees" have you bought so far? Do again for the 3rd and 4th days if necessary.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Give out the worksheets, and explain the task: pupils have to choose ONE SUPPLIER from which they have to buy ALL of the items. In order to do this, they need to work out how many of each item to buy.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Explain that for in the first 5 minutes they need to choose their supplier and estimate the total cost (don't give out calculators at this point). Get them to write down their supplier and estimate, and then have one from each group read it out for you to record on the board. You may want to give prizes to whoever gets closest.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answers are available for each individual retailer (Answers A is for Amazon, E for Ebay, T for Tesco, I for independent) or as a single page print out.</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Will need calculators.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Here are links to the full lyrics, but the words to the twelfth day are on the next tab.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http://www.christmas-carols.net/carols/twelve-days.html
</a:t>
          </a:r>
          <a:r>
            <a:rPr lang="en-US" cap="none" sz="1400" b="0" i="0" u="none" baseline="0">
              <a:solidFill>
                <a:srgbClr val="000000"/>
              </a:solidFill>
              <a:latin typeface="Arial"/>
              <a:ea typeface="Arial"/>
              <a:cs typeface="Arial"/>
            </a:rPr>
            <a:t>http://www.carols.org.uk/the_twe1ve_days_of_christmas.htm
</a:t>
          </a:r>
          <a:r>
            <a:rPr lang="en-US" cap="none" sz="1400" b="0" i="0" u="none" baseline="0">
              <a:solidFill>
                <a:srgbClr val="000000"/>
              </a:solidFill>
              <a:latin typeface="Arial"/>
              <a:ea typeface="Arial"/>
              <a:cs typeface="Arial"/>
            </a:rPr>
            <a:t>http://www.12days.com/library/carols/12daysofxmas.htm</a:t>
          </a:r>
        </a:p>
      </xdr:txBody>
    </xdr:sp>
    <xdr:clientData/>
  </xdr:twoCellAnchor>
  <xdr:twoCellAnchor>
    <xdr:from>
      <xdr:col>10</xdr:col>
      <xdr:colOff>114300</xdr:colOff>
      <xdr:row>0</xdr:row>
      <xdr:rowOff>104775</xdr:rowOff>
    </xdr:from>
    <xdr:to>
      <xdr:col>16</xdr:col>
      <xdr:colOff>57150</xdr:colOff>
      <xdr:row>8</xdr:row>
      <xdr:rowOff>104775</xdr:rowOff>
    </xdr:to>
    <xdr:sp>
      <xdr:nvSpPr>
        <xdr:cNvPr id="2" name="Text Box 2"/>
        <xdr:cNvSpPr txBox="1">
          <a:spLocks noChangeArrowheads="1"/>
        </xdr:cNvSpPr>
      </xdr:nvSpPr>
      <xdr:spPr>
        <a:xfrm>
          <a:off x="6972300" y="104775"/>
          <a:ext cx="4057650" cy="1447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As an alternative,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Use it when you have 12 lessons before Christmas as a warm up or starter exercise. One day/gift per lesson.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161925</xdr:rowOff>
    </xdr:from>
    <xdr:to>
      <xdr:col>11</xdr:col>
      <xdr:colOff>0</xdr:colOff>
      <xdr:row>30</xdr:row>
      <xdr:rowOff>171450</xdr:rowOff>
    </xdr:to>
    <xdr:sp>
      <xdr:nvSpPr>
        <xdr:cNvPr id="1" name="Text Box 1"/>
        <xdr:cNvSpPr txBox="1">
          <a:spLocks noChangeArrowheads="1"/>
        </xdr:cNvSpPr>
      </xdr:nvSpPr>
      <xdr:spPr>
        <a:xfrm>
          <a:off x="1276350" y="161925"/>
          <a:ext cx="6267450" cy="5438775"/>
        </a:xfrm>
        <a:prstGeom prst="rect">
          <a:avLst/>
        </a:prstGeom>
        <a:solidFill>
          <a:srgbClr val="008000"/>
        </a:solidFill>
        <a:ln w="9525" cmpd="sng">
          <a:solidFill>
            <a:srgbClr val="000000"/>
          </a:solidFill>
          <a:headEnd type="none"/>
          <a:tailEnd type="none"/>
        </a:ln>
      </xdr:spPr>
      <xdr:txBody>
        <a:bodyPr vertOverflow="clip" wrap="square" lIns="54864" tIns="41148" rIns="54864" bIns="0"/>
        <a:p>
          <a:pPr algn="ctr">
            <a:defRPr/>
          </a:pPr>
          <a:r>
            <a:rPr lang="en-US" cap="none" sz="2400" b="0" i="0" u="none" baseline="0">
              <a:solidFill>
                <a:srgbClr val="FF0000"/>
              </a:solidFill>
              <a:latin typeface="Arial"/>
              <a:ea typeface="Arial"/>
              <a:cs typeface="Arial"/>
            </a:rPr>
            <a:t>On the twelfth day of Christmas
</a:t>
          </a:r>
          <a:r>
            <a:rPr lang="en-US" cap="none" sz="2400" b="0" i="0" u="none" baseline="0">
              <a:solidFill>
                <a:srgbClr val="FF0000"/>
              </a:solidFill>
              <a:latin typeface="Arial"/>
              <a:ea typeface="Arial"/>
              <a:cs typeface="Arial"/>
            </a:rPr>
            <a:t>my true love sent to me:
</a:t>
          </a:r>
          <a:r>
            <a:rPr lang="en-US" cap="none" sz="2400" b="0" i="0" u="none" baseline="0">
              <a:solidFill>
                <a:srgbClr val="FF0000"/>
              </a:solidFill>
              <a:latin typeface="Arial"/>
              <a:ea typeface="Arial"/>
              <a:cs typeface="Arial"/>
            </a:rPr>
            <a:t>12 Drummers Drumming
</a:t>
          </a:r>
          <a:r>
            <a:rPr lang="en-US" cap="none" sz="2400" b="0" i="0" u="none" baseline="0">
              <a:solidFill>
                <a:srgbClr val="FF0000"/>
              </a:solidFill>
              <a:latin typeface="Arial"/>
              <a:ea typeface="Arial"/>
              <a:cs typeface="Arial"/>
            </a:rPr>
            <a:t>Eleven Pipers Piping
</a:t>
          </a:r>
          <a:r>
            <a:rPr lang="en-US" cap="none" sz="2400" b="0" i="0" u="none" baseline="0">
              <a:solidFill>
                <a:srgbClr val="FF0000"/>
              </a:solidFill>
              <a:latin typeface="Arial"/>
              <a:ea typeface="Arial"/>
              <a:cs typeface="Arial"/>
            </a:rPr>
            <a:t>Ten Lords a Leaping
</a:t>
          </a:r>
          <a:r>
            <a:rPr lang="en-US" cap="none" sz="2400" b="0" i="0" u="none" baseline="0">
              <a:solidFill>
                <a:srgbClr val="FF0000"/>
              </a:solidFill>
              <a:latin typeface="Arial"/>
              <a:ea typeface="Arial"/>
              <a:cs typeface="Arial"/>
            </a:rPr>
            <a:t>Nine Ladies Dancing
</a:t>
          </a:r>
          <a:r>
            <a:rPr lang="en-US" cap="none" sz="2400" b="0" i="0" u="none" baseline="0">
              <a:solidFill>
                <a:srgbClr val="FF0000"/>
              </a:solidFill>
              <a:latin typeface="Arial"/>
              <a:ea typeface="Arial"/>
              <a:cs typeface="Arial"/>
            </a:rPr>
            <a:t>Eight Maids a Milking
</a:t>
          </a:r>
          <a:r>
            <a:rPr lang="en-US" cap="none" sz="2400" b="0" i="0" u="none" baseline="0">
              <a:solidFill>
                <a:srgbClr val="FF0000"/>
              </a:solidFill>
              <a:latin typeface="Arial"/>
              <a:ea typeface="Arial"/>
              <a:cs typeface="Arial"/>
            </a:rPr>
            <a:t>Seven Swans a Swimming
</a:t>
          </a:r>
          <a:r>
            <a:rPr lang="en-US" cap="none" sz="2400" b="0" i="0" u="none" baseline="0">
              <a:solidFill>
                <a:srgbClr val="FF0000"/>
              </a:solidFill>
              <a:latin typeface="Arial"/>
              <a:ea typeface="Arial"/>
              <a:cs typeface="Arial"/>
            </a:rPr>
            <a:t>Six Geese a Laying
</a:t>
          </a:r>
          <a:r>
            <a:rPr lang="en-US" cap="none" sz="2400" b="0" i="0" u="none" baseline="0">
              <a:solidFill>
                <a:srgbClr val="FF0000"/>
              </a:solidFill>
              <a:latin typeface="Arial"/>
              <a:ea typeface="Arial"/>
              <a:cs typeface="Arial"/>
            </a:rPr>
            <a:t>Five Golden Rings
</a:t>
          </a:r>
          <a:r>
            <a:rPr lang="en-US" cap="none" sz="2400" b="0" i="0" u="none" baseline="0">
              <a:solidFill>
                <a:srgbClr val="FF0000"/>
              </a:solidFill>
              <a:latin typeface="Arial"/>
              <a:ea typeface="Arial"/>
              <a:cs typeface="Arial"/>
            </a:rPr>
            <a:t>Four Calling Birds
</a:t>
          </a:r>
          <a:r>
            <a:rPr lang="en-US" cap="none" sz="2400" b="0" i="0" u="none" baseline="0">
              <a:solidFill>
                <a:srgbClr val="FF0000"/>
              </a:solidFill>
              <a:latin typeface="Arial"/>
              <a:ea typeface="Arial"/>
              <a:cs typeface="Arial"/>
            </a:rPr>
            <a:t>Three French Hens
</a:t>
          </a:r>
          <a:r>
            <a:rPr lang="en-US" cap="none" sz="2400" b="0" i="0" u="none" baseline="0">
              <a:solidFill>
                <a:srgbClr val="FF0000"/>
              </a:solidFill>
              <a:latin typeface="Arial"/>
              <a:ea typeface="Arial"/>
              <a:cs typeface="Arial"/>
            </a:rPr>
            <a:t>Two Turtle Doves
</a:t>
          </a:r>
          <a:r>
            <a:rPr lang="en-US" cap="none" sz="2400" b="0" i="0" u="none" baseline="0">
              <a:solidFill>
                <a:srgbClr val="FF0000"/>
              </a:solidFill>
              <a:latin typeface="Arial"/>
              <a:ea typeface="Arial"/>
              <a:cs typeface="Arial"/>
            </a:rPr>
            <a:t>and a Partridge in a Pear Tree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13</xdr:row>
      <xdr:rowOff>47625</xdr:rowOff>
    </xdr:from>
    <xdr:to>
      <xdr:col>10</xdr:col>
      <xdr:colOff>323850</xdr:colOff>
      <xdr:row>26</xdr:row>
      <xdr:rowOff>123825</xdr:rowOff>
    </xdr:to>
    <xdr:graphicFrame>
      <xdr:nvGraphicFramePr>
        <xdr:cNvPr id="1" name="Chart 2"/>
        <xdr:cNvGraphicFramePr/>
      </xdr:nvGraphicFramePr>
      <xdr:xfrm>
        <a:off x="2676525" y="2400300"/>
        <a:ext cx="4657725" cy="2428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L16" sqref="L16"/>
    </sheetView>
  </sheetViews>
  <sheetFormatPr defaultColWidth="9.00390625" defaultRowHeight="14.25"/>
  <sheetData/>
  <sheetProtection/>
  <printOptions/>
  <pageMargins left="0.15748031496062992" right="0.2362204724409449" top="1.33" bottom="0.984251968503937" header="0.5118110236220472" footer="0.5118110236220472"/>
  <pageSetup horizontalDpi="600" verticalDpi="600" orientation="portrait" paperSize="9" r:id="rId2"/>
  <headerFooter alignWithMargins="0">
    <oddHeader>&amp;C&amp;"Arial,Bold"&amp;18 &amp;U12 Days of Christmas Resource Pack&amp;R
Paul Pavlou</oddHeader>
  </headerFooter>
  <drawing r:id="rId1"/>
</worksheet>
</file>

<file path=xl/worksheets/sheet10.xml><?xml version="1.0" encoding="utf-8"?>
<worksheet xmlns="http://schemas.openxmlformats.org/spreadsheetml/2006/main" xmlns:r="http://schemas.openxmlformats.org/officeDocument/2006/relationships">
  <dimension ref="B3:F15"/>
  <sheetViews>
    <sheetView zoomScalePageLayoutView="0" workbookViewId="0" topLeftCell="A1">
      <selection activeCell="I36" sqref="I36"/>
    </sheetView>
  </sheetViews>
  <sheetFormatPr defaultColWidth="9.00390625" defaultRowHeight="14.25"/>
  <cols>
    <col min="2" max="2" width="20.875" style="0" bestFit="1" customWidth="1"/>
    <col min="3" max="3" width="11.75390625" style="0" bestFit="1" customWidth="1"/>
  </cols>
  <sheetData>
    <row r="3" spans="2:6" ht="14.25">
      <c r="B3" s="1" t="s">
        <v>0</v>
      </c>
      <c r="C3" t="s">
        <v>17</v>
      </c>
      <c r="D3" t="s">
        <v>18</v>
      </c>
      <c r="E3" t="s">
        <v>19</v>
      </c>
      <c r="F3" t="s">
        <v>20</v>
      </c>
    </row>
    <row r="4" spans="2:6" ht="14.25">
      <c r="B4" t="s">
        <v>1</v>
      </c>
      <c r="C4" s="2">
        <v>98</v>
      </c>
      <c r="D4" s="2">
        <v>76</v>
      </c>
      <c r="E4" s="2">
        <v>59</v>
      </c>
      <c r="F4" s="2">
        <v>100</v>
      </c>
    </row>
    <row r="5" spans="2:6" ht="14.25">
      <c r="B5" t="s">
        <v>26</v>
      </c>
      <c r="C5" s="2">
        <v>112</v>
      </c>
      <c r="D5" s="2">
        <v>110</v>
      </c>
      <c r="E5" s="2">
        <v>100</v>
      </c>
      <c r="F5" s="2">
        <v>80</v>
      </c>
    </row>
    <row r="6" spans="2:6" ht="14.25">
      <c r="B6" t="s">
        <v>27</v>
      </c>
      <c r="C6" s="2">
        <v>74</v>
      </c>
      <c r="D6" s="2">
        <v>78</v>
      </c>
      <c r="E6" s="2">
        <v>80</v>
      </c>
      <c r="F6" s="2">
        <v>65</v>
      </c>
    </row>
    <row r="7" spans="2:6" ht="14.25">
      <c r="B7" t="s">
        <v>28</v>
      </c>
      <c r="C7" s="2">
        <v>64</v>
      </c>
      <c r="D7" s="2">
        <v>46</v>
      </c>
      <c r="E7" s="2">
        <v>64</v>
      </c>
      <c r="F7" s="2">
        <v>70</v>
      </c>
    </row>
    <row r="8" spans="2:6" ht="14.25">
      <c r="B8" t="s">
        <v>29</v>
      </c>
      <c r="C8" s="2">
        <v>440</v>
      </c>
      <c r="D8" s="2">
        <v>320</v>
      </c>
      <c r="E8" s="2">
        <v>280</v>
      </c>
      <c r="F8" s="2">
        <v>360</v>
      </c>
    </row>
    <row r="9" spans="2:6" ht="14.25">
      <c r="B9" t="s">
        <v>30</v>
      </c>
      <c r="C9" s="2">
        <v>220</v>
      </c>
      <c r="D9" s="2">
        <v>259</v>
      </c>
      <c r="E9" s="2">
        <v>230</v>
      </c>
      <c r="F9" s="2">
        <v>260</v>
      </c>
    </row>
    <row r="10" spans="2:6" ht="14.25">
      <c r="B10" t="s">
        <v>31</v>
      </c>
      <c r="C10" s="2">
        <v>400</v>
      </c>
      <c r="D10" s="2">
        <v>399</v>
      </c>
      <c r="E10" s="2">
        <v>380</v>
      </c>
      <c r="F10" s="2">
        <v>400</v>
      </c>
    </row>
    <row r="11" spans="2:6" ht="14.25">
      <c r="B11" t="s">
        <v>32</v>
      </c>
      <c r="C11" s="2">
        <v>160</v>
      </c>
      <c r="D11" s="2">
        <v>125</v>
      </c>
      <c r="E11" s="2">
        <v>175</v>
      </c>
      <c r="F11" s="2">
        <v>150</v>
      </c>
    </row>
    <row r="12" spans="2:6" ht="14.25">
      <c r="B12" t="s">
        <v>33</v>
      </c>
      <c r="C12" s="2">
        <v>360</v>
      </c>
      <c r="D12" s="2">
        <v>400</v>
      </c>
      <c r="E12" s="2">
        <v>500</v>
      </c>
      <c r="F12" s="2">
        <v>400</v>
      </c>
    </row>
    <row r="13" spans="2:6" ht="14.25">
      <c r="B13" t="s">
        <v>34</v>
      </c>
      <c r="C13" s="2">
        <v>1000</v>
      </c>
      <c r="D13" s="2">
        <v>750</v>
      </c>
      <c r="E13" s="2">
        <v>850</v>
      </c>
      <c r="F13" s="2">
        <v>900</v>
      </c>
    </row>
    <row r="14" spans="2:6" ht="14.25">
      <c r="B14" t="s">
        <v>35</v>
      </c>
      <c r="C14" s="2">
        <v>150</v>
      </c>
      <c r="D14" s="2">
        <v>167</v>
      </c>
      <c r="E14" s="2">
        <v>170</v>
      </c>
      <c r="F14" s="2">
        <v>130</v>
      </c>
    </row>
    <row r="15" spans="2:6" ht="14.25">
      <c r="B15" t="s">
        <v>36</v>
      </c>
      <c r="C15" s="2">
        <v>150</v>
      </c>
      <c r="D15" s="2">
        <v>145</v>
      </c>
      <c r="E15" s="2">
        <v>160</v>
      </c>
      <c r="F15" s="2">
        <v>125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
      <selection activeCell="I36" sqref="I36"/>
    </sheetView>
  </sheetViews>
  <sheetFormatPr defaultColWidth="9.00390625" defaultRowHeight="14.25"/>
  <sheetData/>
  <sheetProtection/>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H44"/>
  <sheetViews>
    <sheetView tabSelected="1" workbookViewId="0" topLeftCell="A1">
      <selection activeCell="B2" sqref="B2"/>
    </sheetView>
  </sheetViews>
  <sheetFormatPr defaultColWidth="9.00390625" defaultRowHeight="14.25"/>
  <cols>
    <col min="1" max="1" width="2.125" style="0" customWidth="1"/>
    <col min="2" max="2" width="20.875" style="0" bestFit="1" customWidth="1"/>
    <col min="3" max="3" width="7.25390625" style="0" customWidth="1"/>
    <col min="4" max="4" width="11.75390625" style="0" customWidth="1"/>
    <col min="6" max="6" width="9.875" style="0" customWidth="1"/>
    <col min="7" max="7" width="2.50390625" style="0" customWidth="1"/>
    <col min="8" max="8" width="12.125" style="0" customWidth="1"/>
  </cols>
  <sheetData>
    <row r="1" ht="3.75" customHeight="1"/>
    <row r="2" ht="18">
      <c r="B2" s="11" t="s">
        <v>39</v>
      </c>
    </row>
    <row r="3" ht="14.25">
      <c r="G3" s="4"/>
    </row>
    <row r="4" spans="2:8" s="1" customFormat="1" ht="42.75" customHeight="1">
      <c r="B4" s="7" t="s">
        <v>0</v>
      </c>
      <c r="C4" s="7" t="s">
        <v>13</v>
      </c>
      <c r="D4" s="7" t="s">
        <v>14</v>
      </c>
      <c r="E4" s="8" t="s">
        <v>37</v>
      </c>
      <c r="F4" s="7" t="s">
        <v>16</v>
      </c>
      <c r="G4" s="9"/>
      <c r="H4" s="7" t="s">
        <v>42</v>
      </c>
    </row>
    <row r="5" spans="2:8" ht="19.5" customHeight="1">
      <c r="B5" s="3" t="s">
        <v>1</v>
      </c>
      <c r="C5" s="3"/>
      <c r="D5" s="3"/>
      <c r="E5" s="5"/>
      <c r="F5" s="3"/>
      <c r="G5" s="4"/>
      <c r="H5" s="3"/>
    </row>
    <row r="6" spans="2:8" ht="19.5" customHeight="1">
      <c r="B6" s="3" t="s">
        <v>2</v>
      </c>
      <c r="C6" s="3"/>
      <c r="D6" s="3"/>
      <c r="E6" s="5"/>
      <c r="F6" s="3"/>
      <c r="G6" s="4"/>
      <c r="H6" s="3"/>
    </row>
    <row r="7" spans="2:8" ht="19.5" customHeight="1">
      <c r="B7" s="3" t="s">
        <v>3</v>
      </c>
      <c r="C7" s="3"/>
      <c r="D7" s="3"/>
      <c r="E7" s="5"/>
      <c r="F7" s="3"/>
      <c r="G7" s="4"/>
      <c r="H7" s="3"/>
    </row>
    <row r="8" spans="2:8" ht="19.5" customHeight="1">
      <c r="B8" s="3" t="s">
        <v>4</v>
      </c>
      <c r="C8" s="3"/>
      <c r="D8" s="3"/>
      <c r="E8" s="5"/>
      <c r="F8" s="3"/>
      <c r="G8" s="4"/>
      <c r="H8" s="3"/>
    </row>
    <row r="9" spans="2:8" ht="19.5" customHeight="1">
      <c r="B9" s="3" t="s">
        <v>5</v>
      </c>
      <c r="C9" s="3"/>
      <c r="D9" s="3"/>
      <c r="E9" s="5"/>
      <c r="F9" s="3"/>
      <c r="G9" s="4"/>
      <c r="H9" s="3"/>
    </row>
    <row r="10" spans="2:8" ht="19.5" customHeight="1">
      <c r="B10" s="3" t="s">
        <v>6</v>
      </c>
      <c r="C10" s="3"/>
      <c r="D10" s="3"/>
      <c r="E10" s="5"/>
      <c r="F10" s="3"/>
      <c r="G10" s="4"/>
      <c r="H10" s="3"/>
    </row>
    <row r="11" spans="2:8" ht="19.5" customHeight="1">
      <c r="B11" s="3" t="s">
        <v>7</v>
      </c>
      <c r="C11" s="3"/>
      <c r="D11" s="3"/>
      <c r="E11" s="5"/>
      <c r="F11" s="3"/>
      <c r="G11" s="4"/>
      <c r="H11" s="3"/>
    </row>
    <row r="12" spans="2:8" ht="19.5" customHeight="1">
      <c r="B12" s="3" t="s">
        <v>8</v>
      </c>
      <c r="C12" s="3"/>
      <c r="D12" s="3"/>
      <c r="E12" s="5"/>
      <c r="F12" s="3"/>
      <c r="G12" s="4"/>
      <c r="H12" s="3"/>
    </row>
    <row r="13" spans="2:8" ht="19.5" customHeight="1">
      <c r="B13" s="3" t="s">
        <v>9</v>
      </c>
      <c r="C13" s="3"/>
      <c r="D13" s="3"/>
      <c r="E13" s="5"/>
      <c r="F13" s="3"/>
      <c r="G13" s="4"/>
      <c r="H13" s="3"/>
    </row>
    <row r="14" spans="2:8" ht="19.5" customHeight="1">
      <c r="B14" s="3" t="s">
        <v>10</v>
      </c>
      <c r="C14" s="3"/>
      <c r="D14" s="3"/>
      <c r="E14" s="5"/>
      <c r="F14" s="3"/>
      <c r="G14" s="4"/>
      <c r="H14" s="3"/>
    </row>
    <row r="15" spans="2:8" ht="19.5" customHeight="1">
      <c r="B15" s="3" t="s">
        <v>11</v>
      </c>
      <c r="C15" s="3"/>
      <c r="D15" s="3"/>
      <c r="E15" s="5"/>
      <c r="F15" s="3"/>
      <c r="G15" s="4"/>
      <c r="H15" s="3"/>
    </row>
    <row r="16" spans="2:8" ht="19.5" customHeight="1">
      <c r="B16" s="3" t="s">
        <v>12</v>
      </c>
      <c r="C16" s="3"/>
      <c r="D16" s="3"/>
      <c r="E16" s="5"/>
      <c r="F16" s="3"/>
      <c r="G16" s="4"/>
      <c r="H16" s="3"/>
    </row>
    <row r="17" ht="8.25" customHeight="1"/>
    <row r="18" spans="2:5" ht="24.75" customHeight="1">
      <c r="B18" s="6" t="s">
        <v>21</v>
      </c>
      <c r="E18" s="3"/>
    </row>
    <row r="20" spans="2:5" ht="23.25" customHeight="1">
      <c r="B20" s="6" t="s">
        <v>24</v>
      </c>
      <c r="E20" s="3"/>
    </row>
    <row r="22" spans="2:5" ht="23.25" customHeight="1">
      <c r="B22" s="6" t="s">
        <v>25</v>
      </c>
      <c r="E22" s="3"/>
    </row>
    <row r="24" spans="2:5" ht="23.25" customHeight="1">
      <c r="B24" s="6" t="s">
        <v>45</v>
      </c>
      <c r="E24" s="3"/>
    </row>
    <row r="26" spans="2:5" ht="23.25" customHeight="1">
      <c r="B26" s="6" t="s">
        <v>23</v>
      </c>
      <c r="E26" s="3"/>
    </row>
    <row r="27" ht="14.25" customHeight="1"/>
    <row r="28" spans="2:6" ht="23.25" customHeight="1">
      <c r="B28" s="6" t="s">
        <v>22</v>
      </c>
      <c r="E28" s="3"/>
      <c r="F28" s="1"/>
    </row>
    <row r="29" ht="14.25">
      <c r="D29" s="4"/>
    </row>
    <row r="30" spans="2:5" ht="40.5" customHeight="1">
      <c r="B30" s="32" t="s">
        <v>38</v>
      </c>
      <c r="C30" s="33"/>
      <c r="D30" s="33"/>
      <c r="E30" s="33"/>
    </row>
    <row r="31" ht="7.5" customHeight="1"/>
    <row r="32" spans="2:6" ht="15">
      <c r="B32" s="28" t="s">
        <v>0</v>
      </c>
      <c r="C32" s="29" t="s">
        <v>17</v>
      </c>
      <c r="D32" s="30" t="s">
        <v>18</v>
      </c>
      <c r="E32" s="30" t="s">
        <v>19</v>
      </c>
      <c r="F32" s="29" t="s">
        <v>20</v>
      </c>
    </row>
    <row r="33" spans="2:6" ht="14.25">
      <c r="B33" t="s">
        <v>1</v>
      </c>
      <c r="C33" s="2">
        <v>98</v>
      </c>
      <c r="D33" s="2">
        <v>76</v>
      </c>
      <c r="E33" s="2">
        <v>59</v>
      </c>
      <c r="F33" s="2">
        <v>100</v>
      </c>
    </row>
    <row r="34" spans="2:6" ht="14.25">
      <c r="B34" t="s">
        <v>26</v>
      </c>
      <c r="C34" s="2">
        <v>112</v>
      </c>
      <c r="D34" s="2">
        <v>110</v>
      </c>
      <c r="E34" s="2">
        <v>100</v>
      </c>
      <c r="F34" s="2">
        <v>80</v>
      </c>
    </row>
    <row r="35" spans="2:6" ht="14.25">
      <c r="B35" t="s">
        <v>27</v>
      </c>
      <c r="C35" s="2">
        <v>74</v>
      </c>
      <c r="D35" s="2">
        <v>78</v>
      </c>
      <c r="E35" s="2">
        <v>80</v>
      </c>
      <c r="F35" s="2">
        <v>65</v>
      </c>
    </row>
    <row r="36" spans="2:6" ht="14.25">
      <c r="B36" t="s">
        <v>28</v>
      </c>
      <c r="C36" s="2">
        <v>64</v>
      </c>
      <c r="D36" s="2">
        <v>46</v>
      </c>
      <c r="E36" s="2">
        <v>64</v>
      </c>
      <c r="F36" s="2">
        <v>70</v>
      </c>
    </row>
    <row r="37" spans="2:6" ht="14.25">
      <c r="B37" t="s">
        <v>29</v>
      </c>
      <c r="C37" s="2">
        <v>440</v>
      </c>
      <c r="D37" s="2">
        <v>320</v>
      </c>
      <c r="E37" s="2">
        <v>280</v>
      </c>
      <c r="F37" s="2">
        <v>360</v>
      </c>
    </row>
    <row r="38" spans="2:6" ht="14.25">
      <c r="B38" t="s">
        <v>30</v>
      </c>
      <c r="C38" s="2">
        <v>220</v>
      </c>
      <c r="D38" s="2">
        <v>259</v>
      </c>
      <c r="E38" s="2">
        <v>230</v>
      </c>
      <c r="F38" s="2">
        <v>260</v>
      </c>
    </row>
    <row r="39" spans="2:6" ht="14.25">
      <c r="B39" t="s">
        <v>31</v>
      </c>
      <c r="C39" s="2">
        <v>400</v>
      </c>
      <c r="D39" s="2">
        <v>399</v>
      </c>
      <c r="E39" s="2">
        <v>380</v>
      </c>
      <c r="F39" s="2">
        <v>400</v>
      </c>
    </row>
    <row r="40" spans="2:6" ht="14.25">
      <c r="B40" t="s">
        <v>32</v>
      </c>
      <c r="C40" s="2">
        <v>160</v>
      </c>
      <c r="D40" s="2">
        <v>125</v>
      </c>
      <c r="E40" s="2">
        <v>175</v>
      </c>
      <c r="F40" s="2">
        <v>150</v>
      </c>
    </row>
    <row r="41" spans="2:6" ht="14.25">
      <c r="B41" t="s">
        <v>33</v>
      </c>
      <c r="C41" s="2">
        <v>360</v>
      </c>
      <c r="D41" s="2">
        <v>400</v>
      </c>
      <c r="E41" s="2">
        <v>500</v>
      </c>
      <c r="F41" s="2">
        <v>400</v>
      </c>
    </row>
    <row r="42" spans="2:6" ht="14.25">
      <c r="B42" t="s">
        <v>34</v>
      </c>
      <c r="C42" s="2">
        <v>1000</v>
      </c>
      <c r="D42" s="2">
        <v>750</v>
      </c>
      <c r="E42" s="2">
        <v>850</v>
      </c>
      <c r="F42" s="2">
        <v>900</v>
      </c>
    </row>
    <row r="43" spans="2:6" ht="14.25">
      <c r="B43" t="s">
        <v>35</v>
      </c>
      <c r="C43" s="2">
        <v>150</v>
      </c>
      <c r="D43" s="2">
        <v>167</v>
      </c>
      <c r="E43" s="2">
        <v>170</v>
      </c>
      <c r="F43" s="2">
        <v>130</v>
      </c>
    </row>
    <row r="44" spans="2:6" ht="14.25">
      <c r="B44" t="s">
        <v>36</v>
      </c>
      <c r="C44" s="2">
        <v>150</v>
      </c>
      <c r="D44" s="2">
        <v>145</v>
      </c>
      <c r="E44" s="2">
        <v>160</v>
      </c>
      <c r="F44" s="2">
        <v>125</v>
      </c>
    </row>
  </sheetData>
  <sheetProtection/>
  <mergeCells count="1">
    <mergeCell ref="B30:E30"/>
  </mergeCells>
  <printOptions/>
  <pageMargins left="0.25" right="0.25" top="0.4270833333333333"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6"/>
  <sheetViews>
    <sheetView zoomScalePageLayoutView="0" workbookViewId="0" topLeftCell="A1">
      <selection activeCell="D19" sqref="D19"/>
    </sheetView>
  </sheetViews>
  <sheetFormatPr defaultColWidth="9.00390625" defaultRowHeight="12" customHeight="1"/>
  <cols>
    <col min="1" max="1" width="3.50390625" style="12" customWidth="1"/>
    <col min="2" max="2" width="20.875" style="12" bestFit="1" customWidth="1"/>
    <col min="3" max="3" width="6.25390625" style="12" customWidth="1"/>
    <col min="4" max="4" width="12.75390625" style="12" customWidth="1"/>
    <col min="5" max="5" width="11.375" style="12" customWidth="1"/>
    <col min="6" max="6" width="9.00390625" style="12" customWidth="1"/>
    <col min="7" max="7" width="3.75390625" style="12" customWidth="1"/>
    <col min="8" max="8" width="11.375" style="12" customWidth="1"/>
  </cols>
  <sheetData>
    <row r="1" ht="12" customHeight="1">
      <c r="B1" s="13" t="s">
        <v>40</v>
      </c>
    </row>
    <row r="2" spans="1:8" ht="21.75" customHeight="1">
      <c r="A2" s="14"/>
      <c r="B2" s="14" t="s">
        <v>0</v>
      </c>
      <c r="C2" s="14" t="s">
        <v>13</v>
      </c>
      <c r="D2" s="14" t="s">
        <v>14</v>
      </c>
      <c r="E2" s="14" t="s">
        <v>15</v>
      </c>
      <c r="F2" s="14" t="s">
        <v>16</v>
      </c>
      <c r="G2" s="14"/>
      <c r="H2" s="14" t="s">
        <v>42</v>
      </c>
    </row>
    <row r="3" spans="1:8" ht="12" customHeight="1">
      <c r="A3" s="12">
        <v>1</v>
      </c>
      <c r="B3" s="12" t="s">
        <v>1</v>
      </c>
      <c r="C3" s="12">
        <v>12</v>
      </c>
      <c r="D3" s="12">
        <f aca="true" t="shared" si="0" ref="D3:D14">C3*A3</f>
        <v>12</v>
      </c>
      <c r="E3" s="15">
        <v>98</v>
      </c>
      <c r="F3" s="15">
        <f>D3*E3</f>
        <v>1176</v>
      </c>
      <c r="H3" s="15">
        <f>F3</f>
        <v>1176</v>
      </c>
    </row>
    <row r="4" spans="1:8" ht="12" customHeight="1">
      <c r="A4" s="12">
        <v>2</v>
      </c>
      <c r="B4" s="12" t="s">
        <v>2</v>
      </c>
      <c r="C4" s="12">
        <v>11</v>
      </c>
      <c r="D4" s="12">
        <f t="shared" si="0"/>
        <v>22</v>
      </c>
      <c r="E4" s="15">
        <v>112</v>
      </c>
      <c r="F4" s="15">
        <f aca="true" t="shared" si="1" ref="F4:F14">D4*E4</f>
        <v>2464</v>
      </c>
      <c r="H4" s="15">
        <f>H3+F4</f>
        <v>3640</v>
      </c>
    </row>
    <row r="5" spans="1:8" ht="12" customHeight="1">
      <c r="A5" s="12">
        <v>3</v>
      </c>
      <c r="B5" s="12" t="s">
        <v>3</v>
      </c>
      <c r="C5" s="12">
        <v>10</v>
      </c>
      <c r="D5" s="12">
        <f t="shared" si="0"/>
        <v>30</v>
      </c>
      <c r="E5" s="15">
        <v>74</v>
      </c>
      <c r="F5" s="15">
        <f t="shared" si="1"/>
        <v>2220</v>
      </c>
      <c r="H5" s="15">
        <f aca="true" t="shared" si="2" ref="H5:H14">H4+F5</f>
        <v>5860</v>
      </c>
    </row>
    <row r="6" spans="1:8" ht="12" customHeight="1">
      <c r="A6" s="12">
        <v>4</v>
      </c>
      <c r="B6" s="12" t="s">
        <v>4</v>
      </c>
      <c r="C6" s="12">
        <v>9</v>
      </c>
      <c r="D6" s="12">
        <f t="shared" si="0"/>
        <v>36</v>
      </c>
      <c r="E6" s="15">
        <v>64</v>
      </c>
      <c r="F6" s="15">
        <f t="shared" si="1"/>
        <v>2304</v>
      </c>
      <c r="H6" s="15">
        <f t="shared" si="2"/>
        <v>8164</v>
      </c>
    </row>
    <row r="7" spans="1:8" ht="12" customHeight="1">
      <c r="A7" s="12">
        <v>5</v>
      </c>
      <c r="B7" s="12" t="s">
        <v>5</v>
      </c>
      <c r="C7" s="12">
        <v>8</v>
      </c>
      <c r="D7" s="12">
        <f t="shared" si="0"/>
        <v>40</v>
      </c>
      <c r="E7" s="15">
        <v>440</v>
      </c>
      <c r="F7" s="15">
        <f t="shared" si="1"/>
        <v>17600</v>
      </c>
      <c r="H7" s="15">
        <f t="shared" si="2"/>
        <v>25764</v>
      </c>
    </row>
    <row r="8" spans="1:8" ht="12" customHeight="1">
      <c r="A8" s="12">
        <v>6</v>
      </c>
      <c r="B8" s="12" t="s">
        <v>6</v>
      </c>
      <c r="C8" s="12">
        <v>7</v>
      </c>
      <c r="D8" s="12">
        <f t="shared" si="0"/>
        <v>42</v>
      </c>
      <c r="E8" s="15">
        <v>220</v>
      </c>
      <c r="F8" s="15">
        <f t="shared" si="1"/>
        <v>9240</v>
      </c>
      <c r="H8" s="15">
        <f t="shared" si="2"/>
        <v>35004</v>
      </c>
    </row>
    <row r="9" spans="1:8" ht="12" customHeight="1">
      <c r="A9" s="12">
        <v>7</v>
      </c>
      <c r="B9" s="12" t="s">
        <v>7</v>
      </c>
      <c r="C9" s="12">
        <v>6</v>
      </c>
      <c r="D9" s="12">
        <f t="shared" si="0"/>
        <v>42</v>
      </c>
      <c r="E9" s="15">
        <v>400</v>
      </c>
      <c r="F9" s="15">
        <f t="shared" si="1"/>
        <v>16800</v>
      </c>
      <c r="H9" s="15">
        <f t="shared" si="2"/>
        <v>51804</v>
      </c>
    </row>
    <row r="10" spans="1:8" ht="12" customHeight="1">
      <c r="A10" s="12">
        <v>8</v>
      </c>
      <c r="B10" s="12" t="s">
        <v>8</v>
      </c>
      <c r="C10" s="12">
        <v>5</v>
      </c>
      <c r="D10" s="12">
        <f t="shared" si="0"/>
        <v>40</v>
      </c>
      <c r="E10" s="15">
        <v>160</v>
      </c>
      <c r="F10" s="15">
        <f t="shared" si="1"/>
        <v>6400</v>
      </c>
      <c r="H10" s="15">
        <f t="shared" si="2"/>
        <v>58204</v>
      </c>
    </row>
    <row r="11" spans="1:8" ht="12" customHeight="1">
      <c r="A11" s="12">
        <v>9</v>
      </c>
      <c r="B11" s="12" t="s">
        <v>9</v>
      </c>
      <c r="C11" s="12">
        <v>4</v>
      </c>
      <c r="D11" s="12">
        <f t="shared" si="0"/>
        <v>36</v>
      </c>
      <c r="E11" s="15">
        <v>360</v>
      </c>
      <c r="F11" s="15">
        <f t="shared" si="1"/>
        <v>12960</v>
      </c>
      <c r="H11" s="15">
        <f t="shared" si="2"/>
        <v>71164</v>
      </c>
    </row>
    <row r="12" spans="1:8" ht="12" customHeight="1">
      <c r="A12" s="12">
        <v>10</v>
      </c>
      <c r="B12" s="12" t="s">
        <v>10</v>
      </c>
      <c r="C12" s="12">
        <v>3</v>
      </c>
      <c r="D12" s="12">
        <f t="shared" si="0"/>
        <v>30</v>
      </c>
      <c r="E12" s="15">
        <v>1000</v>
      </c>
      <c r="F12" s="15">
        <f t="shared" si="1"/>
        <v>30000</v>
      </c>
      <c r="H12" s="15">
        <f t="shared" si="2"/>
        <v>101164</v>
      </c>
    </row>
    <row r="13" spans="1:8" ht="12" customHeight="1">
      <c r="A13" s="12">
        <v>11</v>
      </c>
      <c r="B13" s="12" t="s">
        <v>11</v>
      </c>
      <c r="C13" s="12">
        <v>2</v>
      </c>
      <c r="D13" s="12">
        <f t="shared" si="0"/>
        <v>22</v>
      </c>
      <c r="E13" s="15">
        <v>150</v>
      </c>
      <c r="F13" s="15">
        <f t="shared" si="1"/>
        <v>3300</v>
      </c>
      <c r="H13" s="15">
        <f t="shared" si="2"/>
        <v>104464</v>
      </c>
    </row>
    <row r="14" spans="1:8" ht="12" customHeight="1">
      <c r="A14" s="12">
        <v>12</v>
      </c>
      <c r="B14" s="12" t="s">
        <v>12</v>
      </c>
      <c r="C14" s="12">
        <v>1</v>
      </c>
      <c r="D14" s="12">
        <f t="shared" si="0"/>
        <v>12</v>
      </c>
      <c r="E14" s="15">
        <v>150</v>
      </c>
      <c r="F14" s="15">
        <f t="shared" si="1"/>
        <v>1800</v>
      </c>
      <c r="H14" s="15">
        <f t="shared" si="2"/>
        <v>106264</v>
      </c>
    </row>
    <row r="16" spans="2:4" ht="12" customHeight="1">
      <c r="B16" s="16" t="s">
        <v>21</v>
      </c>
      <c r="C16" s="17"/>
      <c r="D16" s="18">
        <f>SUM(D3:D15)</f>
        <v>364</v>
      </c>
    </row>
    <row r="17" spans="2:4" ht="12" customHeight="1">
      <c r="B17" s="19" t="s">
        <v>22</v>
      </c>
      <c r="C17" s="20"/>
      <c r="D17" s="21">
        <f>D20*2</f>
        <v>648</v>
      </c>
    </row>
    <row r="18" spans="2:4" ht="12" customHeight="1">
      <c r="B18" s="19" t="s">
        <v>23</v>
      </c>
      <c r="C18" s="20"/>
      <c r="D18" s="21">
        <f>2*(D3+D4+D5+D6+D8+D9)</f>
        <v>368</v>
      </c>
    </row>
    <row r="19" spans="2:4" ht="12" customHeight="1">
      <c r="B19" s="31" t="s">
        <v>45</v>
      </c>
      <c r="C19" s="20"/>
      <c r="D19" s="21">
        <f>D10+D11+D12+D13+D14</f>
        <v>140</v>
      </c>
    </row>
    <row r="20" spans="2:4" ht="12" customHeight="1">
      <c r="B20" s="19" t="s">
        <v>24</v>
      </c>
      <c r="C20" s="20"/>
      <c r="D20" s="21">
        <f>D3+D4+D5+D6+D8+D9+D10+D11+D12+D13+D14</f>
        <v>324</v>
      </c>
    </row>
    <row r="21" spans="2:4" ht="12" customHeight="1">
      <c r="B21" s="22" t="s">
        <v>25</v>
      </c>
      <c r="C21" s="23"/>
      <c r="D21" s="24">
        <f>D16-D20</f>
        <v>40</v>
      </c>
    </row>
    <row r="22" ht="12" customHeight="1">
      <c r="C22" s="12" t="s">
        <v>41</v>
      </c>
    </row>
    <row r="23" ht="12" customHeight="1">
      <c r="B23" s="13" t="s">
        <v>18</v>
      </c>
    </row>
    <row r="24" spans="1:8" ht="21.75" customHeight="1">
      <c r="A24" s="14"/>
      <c r="B24" s="14" t="s">
        <v>0</v>
      </c>
      <c r="C24" s="14" t="s">
        <v>13</v>
      </c>
      <c r="D24" s="14" t="s">
        <v>14</v>
      </c>
      <c r="E24" s="14" t="s">
        <v>15</v>
      </c>
      <c r="F24" s="14" t="s">
        <v>16</v>
      </c>
      <c r="G24" s="14"/>
      <c r="H24" s="14" t="s">
        <v>42</v>
      </c>
    </row>
    <row r="25" spans="1:8" ht="12" customHeight="1">
      <c r="A25" s="12">
        <v>1</v>
      </c>
      <c r="B25" s="12" t="s">
        <v>1</v>
      </c>
      <c r="C25" s="12">
        <v>12</v>
      </c>
      <c r="D25" s="12">
        <f aca="true" t="shared" si="3" ref="D25:D36">C25*A25</f>
        <v>12</v>
      </c>
      <c r="E25" s="15">
        <v>76</v>
      </c>
      <c r="F25" s="15">
        <f aca="true" t="shared" si="4" ref="F25:F36">D25*E25</f>
        <v>912</v>
      </c>
      <c r="H25" s="15">
        <f>F25</f>
        <v>912</v>
      </c>
    </row>
    <row r="26" spans="1:8" ht="12" customHeight="1">
      <c r="A26" s="12">
        <v>2</v>
      </c>
      <c r="B26" s="12" t="s">
        <v>2</v>
      </c>
      <c r="C26" s="12">
        <v>11</v>
      </c>
      <c r="D26" s="12">
        <f t="shared" si="3"/>
        <v>22</v>
      </c>
      <c r="E26" s="15">
        <v>110</v>
      </c>
      <c r="F26" s="15">
        <f t="shared" si="4"/>
        <v>2420</v>
      </c>
      <c r="H26" s="15">
        <f aca="true" t="shared" si="5" ref="H26:H36">H25+F26</f>
        <v>3332</v>
      </c>
    </row>
    <row r="27" spans="1:8" ht="12" customHeight="1">
      <c r="A27" s="12">
        <v>3</v>
      </c>
      <c r="B27" s="12" t="s">
        <v>3</v>
      </c>
      <c r="C27" s="12">
        <v>10</v>
      </c>
      <c r="D27" s="12">
        <f t="shared" si="3"/>
        <v>30</v>
      </c>
      <c r="E27" s="15">
        <v>78</v>
      </c>
      <c r="F27" s="15">
        <f t="shared" si="4"/>
        <v>2340</v>
      </c>
      <c r="H27" s="15">
        <f t="shared" si="5"/>
        <v>5672</v>
      </c>
    </row>
    <row r="28" spans="1:8" ht="12" customHeight="1">
      <c r="A28" s="12">
        <v>4</v>
      </c>
      <c r="B28" s="12" t="s">
        <v>4</v>
      </c>
      <c r="C28" s="12">
        <v>9</v>
      </c>
      <c r="D28" s="12">
        <f t="shared" si="3"/>
        <v>36</v>
      </c>
      <c r="E28" s="15">
        <v>46</v>
      </c>
      <c r="F28" s="15">
        <f t="shared" si="4"/>
        <v>1656</v>
      </c>
      <c r="H28" s="15">
        <f t="shared" si="5"/>
        <v>7328</v>
      </c>
    </row>
    <row r="29" spans="1:8" ht="12" customHeight="1">
      <c r="A29" s="12">
        <v>5</v>
      </c>
      <c r="B29" s="12" t="s">
        <v>5</v>
      </c>
      <c r="C29" s="12">
        <v>8</v>
      </c>
      <c r="D29" s="12">
        <f t="shared" si="3"/>
        <v>40</v>
      </c>
      <c r="E29" s="15">
        <v>320</v>
      </c>
      <c r="F29" s="15">
        <f t="shared" si="4"/>
        <v>12800</v>
      </c>
      <c r="H29" s="15">
        <f t="shared" si="5"/>
        <v>20128</v>
      </c>
    </row>
    <row r="30" spans="1:8" ht="12" customHeight="1">
      <c r="A30" s="12">
        <v>6</v>
      </c>
      <c r="B30" s="12" t="s">
        <v>6</v>
      </c>
      <c r="C30" s="12">
        <v>7</v>
      </c>
      <c r="D30" s="12">
        <f t="shared" si="3"/>
        <v>42</v>
      </c>
      <c r="E30" s="15">
        <v>259</v>
      </c>
      <c r="F30" s="15">
        <f t="shared" si="4"/>
        <v>10878</v>
      </c>
      <c r="H30" s="15">
        <f t="shared" si="5"/>
        <v>31006</v>
      </c>
    </row>
    <row r="31" spans="1:8" ht="12" customHeight="1">
      <c r="A31" s="12">
        <v>7</v>
      </c>
      <c r="B31" s="12" t="s">
        <v>7</v>
      </c>
      <c r="C31" s="12">
        <v>6</v>
      </c>
      <c r="D31" s="12">
        <f t="shared" si="3"/>
        <v>42</v>
      </c>
      <c r="E31" s="15">
        <v>399</v>
      </c>
      <c r="F31" s="15">
        <f t="shared" si="4"/>
        <v>16758</v>
      </c>
      <c r="H31" s="15">
        <f t="shared" si="5"/>
        <v>47764</v>
      </c>
    </row>
    <row r="32" spans="1:8" ht="12" customHeight="1">
      <c r="A32" s="12">
        <v>8</v>
      </c>
      <c r="B32" s="12" t="s">
        <v>8</v>
      </c>
      <c r="C32" s="12">
        <v>5</v>
      </c>
      <c r="D32" s="12">
        <f t="shared" si="3"/>
        <v>40</v>
      </c>
      <c r="E32" s="15">
        <v>125</v>
      </c>
      <c r="F32" s="15">
        <f t="shared" si="4"/>
        <v>5000</v>
      </c>
      <c r="H32" s="15">
        <f t="shared" si="5"/>
        <v>52764</v>
      </c>
    </row>
    <row r="33" spans="1:8" ht="12" customHeight="1">
      <c r="A33" s="12">
        <v>9</v>
      </c>
      <c r="B33" s="12" t="s">
        <v>9</v>
      </c>
      <c r="C33" s="12">
        <v>4</v>
      </c>
      <c r="D33" s="12">
        <f t="shared" si="3"/>
        <v>36</v>
      </c>
      <c r="E33" s="15">
        <v>400</v>
      </c>
      <c r="F33" s="15">
        <f t="shared" si="4"/>
        <v>14400</v>
      </c>
      <c r="H33" s="15">
        <f t="shared" si="5"/>
        <v>67164</v>
      </c>
    </row>
    <row r="34" spans="1:8" ht="12" customHeight="1">
      <c r="A34" s="12">
        <v>10</v>
      </c>
      <c r="B34" s="12" t="s">
        <v>10</v>
      </c>
      <c r="C34" s="12">
        <v>3</v>
      </c>
      <c r="D34" s="12">
        <f t="shared" si="3"/>
        <v>30</v>
      </c>
      <c r="E34" s="15">
        <v>750</v>
      </c>
      <c r="F34" s="15">
        <f t="shared" si="4"/>
        <v>22500</v>
      </c>
      <c r="H34" s="15">
        <f t="shared" si="5"/>
        <v>89664</v>
      </c>
    </row>
    <row r="35" spans="1:8" ht="12" customHeight="1">
      <c r="A35" s="12">
        <v>11</v>
      </c>
      <c r="B35" s="12" t="s">
        <v>11</v>
      </c>
      <c r="C35" s="12">
        <v>2</v>
      </c>
      <c r="D35" s="12">
        <f t="shared" si="3"/>
        <v>22</v>
      </c>
      <c r="E35" s="15">
        <v>167</v>
      </c>
      <c r="F35" s="15">
        <f t="shared" si="4"/>
        <v>3674</v>
      </c>
      <c r="H35" s="15">
        <f t="shared" si="5"/>
        <v>93338</v>
      </c>
    </row>
    <row r="36" spans="1:8" ht="12" customHeight="1">
      <c r="A36" s="12">
        <v>12</v>
      </c>
      <c r="B36" s="12" t="s">
        <v>12</v>
      </c>
      <c r="C36" s="12">
        <v>1</v>
      </c>
      <c r="D36" s="12">
        <f t="shared" si="3"/>
        <v>12</v>
      </c>
      <c r="E36" s="15">
        <v>145</v>
      </c>
      <c r="F36" s="15">
        <f t="shared" si="4"/>
        <v>1740</v>
      </c>
      <c r="H36" s="15">
        <f t="shared" si="5"/>
        <v>95078</v>
      </c>
    </row>
    <row r="38" ht="12" customHeight="1">
      <c r="B38" s="13" t="s">
        <v>19</v>
      </c>
    </row>
    <row r="39" spans="1:8" ht="21.75" customHeight="1">
      <c r="A39" s="14"/>
      <c r="B39" s="14" t="s">
        <v>0</v>
      </c>
      <c r="C39" s="14" t="s">
        <v>13</v>
      </c>
      <c r="D39" s="14" t="s">
        <v>14</v>
      </c>
      <c r="E39" s="14" t="s">
        <v>15</v>
      </c>
      <c r="F39" s="14" t="s">
        <v>16</v>
      </c>
      <c r="G39" s="14"/>
      <c r="H39" s="14" t="s">
        <v>42</v>
      </c>
    </row>
    <row r="40" spans="1:8" ht="12" customHeight="1">
      <c r="A40" s="12">
        <v>1</v>
      </c>
      <c r="B40" s="12" t="s">
        <v>1</v>
      </c>
      <c r="C40" s="12">
        <v>12</v>
      </c>
      <c r="D40" s="12">
        <f aca="true" t="shared" si="6" ref="D40:D51">C40*A40</f>
        <v>12</v>
      </c>
      <c r="E40" s="15">
        <v>59</v>
      </c>
      <c r="F40" s="15">
        <f aca="true" t="shared" si="7" ref="F40:F51">D40*E40</f>
        <v>708</v>
      </c>
      <c r="H40" s="15">
        <f>F40</f>
        <v>708</v>
      </c>
    </row>
    <row r="41" spans="1:8" ht="12" customHeight="1">
      <c r="A41" s="12">
        <v>2</v>
      </c>
      <c r="B41" s="12" t="s">
        <v>2</v>
      </c>
      <c r="C41" s="12">
        <v>11</v>
      </c>
      <c r="D41" s="12">
        <f t="shared" si="6"/>
        <v>22</v>
      </c>
      <c r="E41" s="15">
        <v>100</v>
      </c>
      <c r="F41" s="15">
        <f t="shared" si="7"/>
        <v>2200</v>
      </c>
      <c r="H41" s="15">
        <f aca="true" t="shared" si="8" ref="H41:H51">H40+F41</f>
        <v>2908</v>
      </c>
    </row>
    <row r="42" spans="1:8" ht="12" customHeight="1">
      <c r="A42" s="12">
        <v>3</v>
      </c>
      <c r="B42" s="12" t="s">
        <v>3</v>
      </c>
      <c r="C42" s="12">
        <v>10</v>
      </c>
      <c r="D42" s="12">
        <f t="shared" si="6"/>
        <v>30</v>
      </c>
      <c r="E42" s="15">
        <v>80</v>
      </c>
      <c r="F42" s="15">
        <f t="shared" si="7"/>
        <v>2400</v>
      </c>
      <c r="H42" s="15">
        <f t="shared" si="8"/>
        <v>5308</v>
      </c>
    </row>
    <row r="43" spans="1:8" ht="12" customHeight="1">
      <c r="A43" s="12">
        <v>4</v>
      </c>
      <c r="B43" s="12" t="s">
        <v>4</v>
      </c>
      <c r="C43" s="12">
        <v>9</v>
      </c>
      <c r="D43" s="12">
        <f t="shared" si="6"/>
        <v>36</v>
      </c>
      <c r="E43" s="15">
        <v>64</v>
      </c>
      <c r="F43" s="15">
        <f t="shared" si="7"/>
        <v>2304</v>
      </c>
      <c r="H43" s="15">
        <f t="shared" si="8"/>
        <v>7612</v>
      </c>
    </row>
    <row r="44" spans="1:8" ht="12" customHeight="1">
      <c r="A44" s="12">
        <v>5</v>
      </c>
      <c r="B44" s="12" t="s">
        <v>5</v>
      </c>
      <c r="C44" s="12">
        <v>8</v>
      </c>
      <c r="D44" s="12">
        <f t="shared" si="6"/>
        <v>40</v>
      </c>
      <c r="E44" s="15">
        <v>280</v>
      </c>
      <c r="F44" s="15">
        <f t="shared" si="7"/>
        <v>11200</v>
      </c>
      <c r="H44" s="15">
        <f t="shared" si="8"/>
        <v>18812</v>
      </c>
    </row>
    <row r="45" spans="1:8" ht="12" customHeight="1">
      <c r="A45" s="12">
        <v>6</v>
      </c>
      <c r="B45" s="12" t="s">
        <v>6</v>
      </c>
      <c r="C45" s="12">
        <v>7</v>
      </c>
      <c r="D45" s="12">
        <f t="shared" si="6"/>
        <v>42</v>
      </c>
      <c r="E45" s="15">
        <v>230</v>
      </c>
      <c r="F45" s="15">
        <f t="shared" si="7"/>
        <v>9660</v>
      </c>
      <c r="H45" s="15">
        <f t="shared" si="8"/>
        <v>28472</v>
      </c>
    </row>
    <row r="46" spans="1:8" ht="12" customHeight="1">
      <c r="A46" s="12">
        <v>7</v>
      </c>
      <c r="B46" s="12" t="s">
        <v>7</v>
      </c>
      <c r="C46" s="12">
        <v>6</v>
      </c>
      <c r="D46" s="12">
        <f t="shared" si="6"/>
        <v>42</v>
      </c>
      <c r="E46" s="15">
        <v>380</v>
      </c>
      <c r="F46" s="15">
        <f t="shared" si="7"/>
        <v>15960</v>
      </c>
      <c r="H46" s="15">
        <f t="shared" si="8"/>
        <v>44432</v>
      </c>
    </row>
    <row r="47" spans="1:8" ht="12" customHeight="1">
      <c r="A47" s="12">
        <v>8</v>
      </c>
      <c r="B47" s="12" t="s">
        <v>8</v>
      </c>
      <c r="C47" s="12">
        <v>5</v>
      </c>
      <c r="D47" s="12">
        <f t="shared" si="6"/>
        <v>40</v>
      </c>
      <c r="E47" s="15">
        <v>175</v>
      </c>
      <c r="F47" s="15">
        <f t="shared" si="7"/>
        <v>7000</v>
      </c>
      <c r="H47" s="15">
        <f t="shared" si="8"/>
        <v>51432</v>
      </c>
    </row>
    <row r="48" spans="1:8" ht="12" customHeight="1">
      <c r="A48" s="12">
        <v>9</v>
      </c>
      <c r="B48" s="12" t="s">
        <v>9</v>
      </c>
      <c r="C48" s="12">
        <v>4</v>
      </c>
      <c r="D48" s="12">
        <f t="shared" si="6"/>
        <v>36</v>
      </c>
      <c r="E48" s="15">
        <v>500</v>
      </c>
      <c r="F48" s="15">
        <f t="shared" si="7"/>
        <v>18000</v>
      </c>
      <c r="H48" s="15">
        <f t="shared" si="8"/>
        <v>69432</v>
      </c>
    </row>
    <row r="49" spans="1:8" ht="12" customHeight="1">
      <c r="A49" s="12">
        <v>10</v>
      </c>
      <c r="B49" s="12" t="s">
        <v>10</v>
      </c>
      <c r="C49" s="12">
        <v>3</v>
      </c>
      <c r="D49" s="12">
        <f t="shared" si="6"/>
        <v>30</v>
      </c>
      <c r="E49" s="15">
        <v>850</v>
      </c>
      <c r="F49" s="15">
        <f t="shared" si="7"/>
        <v>25500</v>
      </c>
      <c r="H49" s="15">
        <f t="shared" si="8"/>
        <v>94932</v>
      </c>
    </row>
    <row r="50" spans="1:8" ht="12" customHeight="1">
      <c r="A50" s="12">
        <v>11</v>
      </c>
      <c r="B50" s="12" t="s">
        <v>11</v>
      </c>
      <c r="C50" s="12">
        <v>2</v>
      </c>
      <c r="D50" s="12">
        <f t="shared" si="6"/>
        <v>22</v>
      </c>
      <c r="E50" s="15">
        <v>170</v>
      </c>
      <c r="F50" s="15">
        <f t="shared" si="7"/>
        <v>3740</v>
      </c>
      <c r="H50" s="15">
        <f t="shared" si="8"/>
        <v>98672</v>
      </c>
    </row>
    <row r="51" spans="1:8" ht="12" customHeight="1">
      <c r="A51" s="12">
        <v>12</v>
      </c>
      <c r="B51" s="12" t="s">
        <v>12</v>
      </c>
      <c r="C51" s="12">
        <v>1</v>
      </c>
      <c r="D51" s="12">
        <f t="shared" si="6"/>
        <v>12</v>
      </c>
      <c r="E51" s="15">
        <v>160</v>
      </c>
      <c r="F51" s="15">
        <f t="shared" si="7"/>
        <v>1920</v>
      </c>
      <c r="H51" s="15">
        <f t="shared" si="8"/>
        <v>100592</v>
      </c>
    </row>
    <row r="53" ht="12" customHeight="1">
      <c r="B53" s="13" t="s">
        <v>20</v>
      </c>
    </row>
    <row r="54" spans="1:8" ht="21.75" customHeight="1">
      <c r="A54" s="14"/>
      <c r="B54" s="14" t="s">
        <v>0</v>
      </c>
      <c r="C54" s="14" t="s">
        <v>13</v>
      </c>
      <c r="D54" s="14" t="s">
        <v>14</v>
      </c>
      <c r="E54" s="14" t="s">
        <v>15</v>
      </c>
      <c r="F54" s="14" t="s">
        <v>16</v>
      </c>
      <c r="G54" s="14"/>
      <c r="H54" s="14" t="s">
        <v>42</v>
      </c>
    </row>
    <row r="55" spans="1:8" ht="12" customHeight="1">
      <c r="A55" s="12">
        <v>1</v>
      </c>
      <c r="B55" s="12" t="s">
        <v>1</v>
      </c>
      <c r="C55" s="12">
        <v>12</v>
      </c>
      <c r="D55" s="12">
        <f aca="true" t="shared" si="9" ref="D55:D66">C55*A55</f>
        <v>12</v>
      </c>
      <c r="E55" s="15">
        <v>100</v>
      </c>
      <c r="F55" s="15">
        <f aca="true" t="shared" si="10" ref="F55:F66">D55*E55</f>
        <v>1200</v>
      </c>
      <c r="H55" s="15">
        <f>F55</f>
        <v>1200</v>
      </c>
    </row>
    <row r="56" spans="1:8" ht="12" customHeight="1">
      <c r="A56" s="12">
        <v>2</v>
      </c>
      <c r="B56" s="12" t="s">
        <v>2</v>
      </c>
      <c r="C56" s="12">
        <v>11</v>
      </c>
      <c r="D56" s="12">
        <f t="shared" si="9"/>
        <v>22</v>
      </c>
      <c r="E56" s="15">
        <v>80</v>
      </c>
      <c r="F56" s="15">
        <f t="shared" si="10"/>
        <v>1760</v>
      </c>
      <c r="H56" s="15">
        <f aca="true" t="shared" si="11" ref="H56:H66">H55+F56</f>
        <v>2960</v>
      </c>
    </row>
    <row r="57" spans="1:8" ht="12" customHeight="1">
      <c r="A57" s="12">
        <v>3</v>
      </c>
      <c r="B57" s="12" t="s">
        <v>3</v>
      </c>
      <c r="C57" s="12">
        <v>10</v>
      </c>
      <c r="D57" s="12">
        <f t="shared" si="9"/>
        <v>30</v>
      </c>
      <c r="E57" s="15">
        <v>65</v>
      </c>
      <c r="F57" s="15">
        <f t="shared" si="10"/>
        <v>1950</v>
      </c>
      <c r="H57" s="15">
        <f t="shared" si="11"/>
        <v>4910</v>
      </c>
    </row>
    <row r="58" spans="1:8" ht="12" customHeight="1">
      <c r="A58" s="12">
        <v>4</v>
      </c>
      <c r="B58" s="12" t="s">
        <v>4</v>
      </c>
      <c r="C58" s="12">
        <v>9</v>
      </c>
      <c r="D58" s="12">
        <f t="shared" si="9"/>
        <v>36</v>
      </c>
      <c r="E58" s="15">
        <v>70</v>
      </c>
      <c r="F58" s="15">
        <f t="shared" si="10"/>
        <v>2520</v>
      </c>
      <c r="H58" s="15">
        <f t="shared" si="11"/>
        <v>7430</v>
      </c>
    </row>
    <row r="59" spans="1:8" ht="12" customHeight="1">
      <c r="A59" s="12">
        <v>5</v>
      </c>
      <c r="B59" s="12" t="s">
        <v>5</v>
      </c>
      <c r="C59" s="12">
        <v>8</v>
      </c>
      <c r="D59" s="12">
        <f t="shared" si="9"/>
        <v>40</v>
      </c>
      <c r="E59" s="15">
        <v>360</v>
      </c>
      <c r="F59" s="15">
        <f t="shared" si="10"/>
        <v>14400</v>
      </c>
      <c r="H59" s="15">
        <f t="shared" si="11"/>
        <v>21830</v>
      </c>
    </row>
    <row r="60" spans="1:8" ht="12" customHeight="1">
      <c r="A60" s="12">
        <v>6</v>
      </c>
      <c r="B60" s="12" t="s">
        <v>6</v>
      </c>
      <c r="C60" s="12">
        <v>7</v>
      </c>
      <c r="D60" s="12">
        <f t="shared" si="9"/>
        <v>42</v>
      </c>
      <c r="E60" s="15">
        <v>260</v>
      </c>
      <c r="F60" s="15">
        <f t="shared" si="10"/>
        <v>10920</v>
      </c>
      <c r="H60" s="15">
        <f t="shared" si="11"/>
        <v>32750</v>
      </c>
    </row>
    <row r="61" spans="1:8" ht="12" customHeight="1">
      <c r="A61" s="12">
        <v>7</v>
      </c>
      <c r="B61" s="12" t="s">
        <v>7</v>
      </c>
      <c r="C61" s="12">
        <v>6</v>
      </c>
      <c r="D61" s="12">
        <f t="shared" si="9"/>
        <v>42</v>
      </c>
      <c r="E61" s="15">
        <v>400</v>
      </c>
      <c r="F61" s="15">
        <f t="shared" si="10"/>
        <v>16800</v>
      </c>
      <c r="H61" s="15">
        <f t="shared" si="11"/>
        <v>49550</v>
      </c>
    </row>
    <row r="62" spans="1:8" ht="12" customHeight="1">
      <c r="A62" s="12">
        <v>8</v>
      </c>
      <c r="B62" s="12" t="s">
        <v>8</v>
      </c>
      <c r="C62" s="12">
        <v>5</v>
      </c>
      <c r="D62" s="12">
        <f t="shared" si="9"/>
        <v>40</v>
      </c>
      <c r="E62" s="15">
        <v>150</v>
      </c>
      <c r="F62" s="15">
        <f t="shared" si="10"/>
        <v>6000</v>
      </c>
      <c r="H62" s="15">
        <f t="shared" si="11"/>
        <v>55550</v>
      </c>
    </row>
    <row r="63" spans="1:8" ht="12" customHeight="1">
      <c r="A63" s="12">
        <v>9</v>
      </c>
      <c r="B63" s="12" t="s">
        <v>9</v>
      </c>
      <c r="C63" s="12">
        <v>4</v>
      </c>
      <c r="D63" s="12">
        <f t="shared" si="9"/>
        <v>36</v>
      </c>
      <c r="E63" s="15">
        <v>400</v>
      </c>
      <c r="F63" s="15">
        <f t="shared" si="10"/>
        <v>14400</v>
      </c>
      <c r="H63" s="15">
        <f t="shared" si="11"/>
        <v>69950</v>
      </c>
    </row>
    <row r="64" spans="1:8" ht="12" customHeight="1">
      <c r="A64" s="12">
        <v>10</v>
      </c>
      <c r="B64" s="12" t="s">
        <v>10</v>
      </c>
      <c r="C64" s="12">
        <v>3</v>
      </c>
      <c r="D64" s="12">
        <f t="shared" si="9"/>
        <v>30</v>
      </c>
      <c r="E64" s="15">
        <v>900</v>
      </c>
      <c r="F64" s="15">
        <f t="shared" si="10"/>
        <v>27000</v>
      </c>
      <c r="H64" s="15">
        <f t="shared" si="11"/>
        <v>96950</v>
      </c>
    </row>
    <row r="65" spans="1:8" ht="12" customHeight="1">
      <c r="A65" s="12">
        <v>11</v>
      </c>
      <c r="B65" s="12" t="s">
        <v>11</v>
      </c>
      <c r="C65" s="12">
        <v>2</v>
      </c>
      <c r="D65" s="12">
        <f t="shared" si="9"/>
        <v>22</v>
      </c>
      <c r="E65" s="15">
        <v>130</v>
      </c>
      <c r="F65" s="15">
        <f t="shared" si="10"/>
        <v>2860</v>
      </c>
      <c r="H65" s="15">
        <f t="shared" si="11"/>
        <v>99810</v>
      </c>
    </row>
    <row r="66" spans="1:8" ht="12" customHeight="1">
      <c r="A66" s="12">
        <v>12</v>
      </c>
      <c r="B66" s="12" t="s">
        <v>12</v>
      </c>
      <c r="C66" s="12">
        <v>1</v>
      </c>
      <c r="D66" s="12">
        <f t="shared" si="9"/>
        <v>12</v>
      </c>
      <c r="E66" s="15">
        <v>125</v>
      </c>
      <c r="F66" s="15">
        <f t="shared" si="10"/>
        <v>1500</v>
      </c>
      <c r="H66" s="15">
        <f t="shared" si="11"/>
        <v>101310</v>
      </c>
    </row>
  </sheetData>
  <sheetProtection/>
  <printOptions/>
  <pageMargins left="0.75" right="0.75" top="0.39" bottom="0.19" header="0.17"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D25" sqref="D25"/>
    </sheetView>
  </sheetViews>
  <sheetFormatPr defaultColWidth="9.00390625" defaultRowHeight="14.25"/>
  <cols>
    <col min="1" max="1" width="3.50390625" style="0" customWidth="1"/>
    <col min="2" max="2" width="20.875" style="0" bestFit="1" customWidth="1"/>
    <col min="3" max="3" width="6.25390625" style="0" customWidth="1"/>
    <col min="4" max="4" width="12.75390625" style="0" customWidth="1"/>
    <col min="5" max="5" width="11.375" style="0" customWidth="1"/>
    <col min="7" max="7" width="3.75390625" style="0" customWidth="1"/>
    <col min="8" max="8" width="11.375" style="0" customWidth="1"/>
  </cols>
  <sheetData>
    <row r="1" ht="15">
      <c r="B1" s="10" t="s">
        <v>40</v>
      </c>
    </row>
    <row r="2" spans="2:8" s="1" customFormat="1" ht="42.75" customHeight="1">
      <c r="B2" s="1" t="s">
        <v>0</v>
      </c>
      <c r="C2" s="1" t="s">
        <v>13</v>
      </c>
      <c r="D2" s="1" t="s">
        <v>14</v>
      </c>
      <c r="E2" s="1" t="s">
        <v>15</v>
      </c>
      <c r="F2" s="1" t="s">
        <v>16</v>
      </c>
      <c r="H2" s="1" t="s">
        <v>42</v>
      </c>
    </row>
    <row r="3" spans="1:8" ht="14.25">
      <c r="A3">
        <v>1</v>
      </c>
      <c r="B3" t="s">
        <v>1</v>
      </c>
      <c r="C3">
        <v>12</v>
      </c>
      <c r="D3">
        <f aca="true" t="shared" si="0" ref="D3:D14">C3*A3</f>
        <v>12</v>
      </c>
      <c r="E3" s="2">
        <v>98</v>
      </c>
      <c r="F3" s="2">
        <f>D3*E3</f>
        <v>1176</v>
      </c>
      <c r="H3" s="2">
        <f>F3</f>
        <v>1176</v>
      </c>
    </row>
    <row r="4" spans="1:8" ht="14.25">
      <c r="A4">
        <v>2</v>
      </c>
      <c r="B4" t="s">
        <v>2</v>
      </c>
      <c r="C4">
        <v>11</v>
      </c>
      <c r="D4">
        <f t="shared" si="0"/>
        <v>22</v>
      </c>
      <c r="E4" s="2">
        <v>112</v>
      </c>
      <c r="F4" s="2">
        <f aca="true" t="shared" si="1" ref="F4:F14">D4*E4</f>
        <v>2464</v>
      </c>
      <c r="H4" s="2">
        <f>H3+F4</f>
        <v>3640</v>
      </c>
    </row>
    <row r="5" spans="1:8" ht="14.25">
      <c r="A5">
        <v>3</v>
      </c>
      <c r="B5" t="s">
        <v>3</v>
      </c>
      <c r="C5">
        <v>10</v>
      </c>
      <c r="D5">
        <f t="shared" si="0"/>
        <v>30</v>
      </c>
      <c r="E5" s="2">
        <v>74</v>
      </c>
      <c r="F5" s="2">
        <f t="shared" si="1"/>
        <v>2220</v>
      </c>
      <c r="H5" s="2">
        <f aca="true" t="shared" si="2" ref="H5:H14">H4+F5</f>
        <v>5860</v>
      </c>
    </row>
    <row r="6" spans="1:8" ht="14.25">
      <c r="A6">
        <v>4</v>
      </c>
      <c r="B6" t="s">
        <v>4</v>
      </c>
      <c r="C6">
        <v>9</v>
      </c>
      <c r="D6">
        <f t="shared" si="0"/>
        <v>36</v>
      </c>
      <c r="E6" s="2">
        <v>64</v>
      </c>
      <c r="F6" s="2">
        <f t="shared" si="1"/>
        <v>2304</v>
      </c>
      <c r="H6" s="2">
        <f t="shared" si="2"/>
        <v>8164</v>
      </c>
    </row>
    <row r="7" spans="1:8" ht="14.25">
      <c r="A7">
        <v>5</v>
      </c>
      <c r="B7" t="s">
        <v>5</v>
      </c>
      <c r="C7">
        <v>8</v>
      </c>
      <c r="D7">
        <f t="shared" si="0"/>
        <v>40</v>
      </c>
      <c r="E7" s="2">
        <v>440</v>
      </c>
      <c r="F7" s="2">
        <f t="shared" si="1"/>
        <v>17600</v>
      </c>
      <c r="H7" s="2">
        <f t="shared" si="2"/>
        <v>25764</v>
      </c>
    </row>
    <row r="8" spans="1:8" ht="14.25">
      <c r="A8">
        <v>6</v>
      </c>
      <c r="B8" t="s">
        <v>6</v>
      </c>
      <c r="C8">
        <v>7</v>
      </c>
      <c r="D8">
        <f t="shared" si="0"/>
        <v>42</v>
      </c>
      <c r="E8" s="2">
        <v>220</v>
      </c>
      <c r="F8" s="2">
        <f t="shared" si="1"/>
        <v>9240</v>
      </c>
      <c r="H8" s="2">
        <f t="shared" si="2"/>
        <v>35004</v>
      </c>
    </row>
    <row r="9" spans="1:8" ht="14.25">
      <c r="A9">
        <v>7</v>
      </c>
      <c r="B9" t="s">
        <v>7</v>
      </c>
      <c r="C9">
        <v>6</v>
      </c>
      <c r="D9">
        <f t="shared" si="0"/>
        <v>42</v>
      </c>
      <c r="E9" s="2">
        <v>400</v>
      </c>
      <c r="F9" s="2">
        <f t="shared" si="1"/>
        <v>16800</v>
      </c>
      <c r="H9" s="2">
        <f t="shared" si="2"/>
        <v>51804</v>
      </c>
    </row>
    <row r="10" spans="1:8" ht="14.25">
      <c r="A10">
        <v>8</v>
      </c>
      <c r="B10" t="s">
        <v>8</v>
      </c>
      <c r="C10">
        <v>5</v>
      </c>
      <c r="D10">
        <f t="shared" si="0"/>
        <v>40</v>
      </c>
      <c r="E10" s="2">
        <v>160</v>
      </c>
      <c r="F10" s="2">
        <f t="shared" si="1"/>
        <v>6400</v>
      </c>
      <c r="H10" s="2">
        <f t="shared" si="2"/>
        <v>58204</v>
      </c>
    </row>
    <row r="11" spans="1:8" ht="14.25">
      <c r="A11">
        <v>9</v>
      </c>
      <c r="B11" t="s">
        <v>9</v>
      </c>
      <c r="C11">
        <v>4</v>
      </c>
      <c r="D11">
        <f t="shared" si="0"/>
        <v>36</v>
      </c>
      <c r="E11" s="2">
        <v>360</v>
      </c>
      <c r="F11" s="2">
        <f t="shared" si="1"/>
        <v>12960</v>
      </c>
      <c r="H11" s="2">
        <f t="shared" si="2"/>
        <v>71164</v>
      </c>
    </row>
    <row r="12" spans="1:8" ht="14.25">
      <c r="A12">
        <v>10</v>
      </c>
      <c r="B12" t="s">
        <v>10</v>
      </c>
      <c r="C12">
        <v>3</v>
      </c>
      <c r="D12">
        <f t="shared" si="0"/>
        <v>30</v>
      </c>
      <c r="E12" s="2">
        <v>1000</v>
      </c>
      <c r="F12" s="2">
        <f t="shared" si="1"/>
        <v>30000</v>
      </c>
      <c r="H12" s="2">
        <f t="shared" si="2"/>
        <v>101164</v>
      </c>
    </row>
    <row r="13" spans="1:8" ht="14.25">
      <c r="A13">
        <v>11</v>
      </c>
      <c r="B13" t="s">
        <v>11</v>
      </c>
      <c r="C13">
        <v>2</v>
      </c>
      <c r="D13">
        <f t="shared" si="0"/>
        <v>22</v>
      </c>
      <c r="E13" s="2">
        <v>150</v>
      </c>
      <c r="F13" s="2">
        <f t="shared" si="1"/>
        <v>3300</v>
      </c>
      <c r="H13" s="2">
        <f t="shared" si="2"/>
        <v>104464</v>
      </c>
    </row>
    <row r="14" spans="1:8" ht="14.25">
      <c r="A14">
        <v>12</v>
      </c>
      <c r="B14" t="s">
        <v>12</v>
      </c>
      <c r="C14">
        <v>1</v>
      </c>
      <c r="D14">
        <f t="shared" si="0"/>
        <v>12</v>
      </c>
      <c r="E14" s="2">
        <v>150</v>
      </c>
      <c r="F14" s="2">
        <f t="shared" si="1"/>
        <v>1800</v>
      </c>
      <c r="H14" s="2">
        <f t="shared" si="2"/>
        <v>106264</v>
      </c>
    </row>
    <row r="16" spans="2:4" ht="14.25">
      <c r="B16" t="s">
        <v>21</v>
      </c>
      <c r="D16">
        <f>SUM(D3:D15)</f>
        <v>364</v>
      </c>
    </row>
    <row r="18" spans="2:4" ht="14.25">
      <c r="B18" t="s">
        <v>22</v>
      </c>
      <c r="D18">
        <f>D20*2</f>
        <v>648</v>
      </c>
    </row>
    <row r="19" spans="2:4" ht="14.25">
      <c r="B19" t="s">
        <v>23</v>
      </c>
      <c r="D19">
        <f>2*(D3+D4+D5+D6+D8+D9)</f>
        <v>368</v>
      </c>
    </row>
    <row r="20" spans="2:4" ht="14.25">
      <c r="B20" t="s">
        <v>24</v>
      </c>
      <c r="D20">
        <f>D3+D4+D5+D6+D8+D9+D10+D11+D12+D13+D14</f>
        <v>324</v>
      </c>
    </row>
    <row r="21" spans="2:4" ht="14.25">
      <c r="B21" t="s">
        <v>25</v>
      </c>
      <c r="D21">
        <f>D16-D20</f>
        <v>40</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1"/>
  <sheetViews>
    <sheetView zoomScalePageLayoutView="0" workbookViewId="0" topLeftCell="A1">
      <selection activeCell="I36" sqref="I36"/>
    </sheetView>
  </sheetViews>
  <sheetFormatPr defaultColWidth="9.00390625" defaultRowHeight="14.25"/>
  <cols>
    <col min="1" max="1" width="3.50390625" style="0" customWidth="1"/>
    <col min="2" max="2" width="20.875" style="0" bestFit="1" customWidth="1"/>
    <col min="3" max="3" width="6.25390625" style="0" customWidth="1"/>
    <col min="4" max="4" width="12.75390625" style="0" customWidth="1"/>
    <col min="5" max="5" width="11.375" style="0" customWidth="1"/>
    <col min="7" max="7" width="3.75390625" style="0" customWidth="1"/>
    <col min="8" max="8" width="11.375" style="0" customWidth="1"/>
  </cols>
  <sheetData>
    <row r="1" ht="15">
      <c r="B1" s="10" t="s">
        <v>18</v>
      </c>
    </row>
    <row r="2" spans="2:8" s="1" customFormat="1" ht="42.75" customHeight="1">
      <c r="B2" s="1" t="s">
        <v>0</v>
      </c>
      <c r="C2" s="1" t="s">
        <v>13</v>
      </c>
      <c r="D2" s="1" t="s">
        <v>14</v>
      </c>
      <c r="E2" s="1" t="s">
        <v>15</v>
      </c>
      <c r="F2" s="1" t="s">
        <v>16</v>
      </c>
      <c r="H2" s="1" t="s">
        <v>42</v>
      </c>
    </row>
    <row r="3" spans="1:8" ht="14.25">
      <c r="A3">
        <v>1</v>
      </c>
      <c r="B3" t="s">
        <v>1</v>
      </c>
      <c r="C3">
        <v>12</v>
      </c>
      <c r="D3">
        <f aca="true" t="shared" si="0" ref="D3:D14">C3*A3</f>
        <v>12</v>
      </c>
      <c r="E3" s="2">
        <v>76</v>
      </c>
      <c r="F3" s="2">
        <f aca="true" t="shared" si="1" ref="F3:F14">D3*E3</f>
        <v>912</v>
      </c>
      <c r="H3" s="2">
        <f>F3</f>
        <v>912</v>
      </c>
    </row>
    <row r="4" spans="1:8" ht="14.25">
      <c r="A4">
        <v>2</v>
      </c>
      <c r="B4" t="s">
        <v>2</v>
      </c>
      <c r="C4">
        <v>11</v>
      </c>
      <c r="D4">
        <f t="shared" si="0"/>
        <v>22</v>
      </c>
      <c r="E4" s="2">
        <v>110</v>
      </c>
      <c r="F4" s="2">
        <f t="shared" si="1"/>
        <v>2420</v>
      </c>
      <c r="H4" s="2">
        <f aca="true" t="shared" si="2" ref="H4:H14">H3+F4</f>
        <v>3332</v>
      </c>
    </row>
    <row r="5" spans="1:8" ht="14.25">
      <c r="A5">
        <v>3</v>
      </c>
      <c r="B5" t="s">
        <v>3</v>
      </c>
      <c r="C5">
        <v>10</v>
      </c>
      <c r="D5">
        <f t="shared" si="0"/>
        <v>30</v>
      </c>
      <c r="E5" s="2">
        <v>78</v>
      </c>
      <c r="F5" s="2">
        <f t="shared" si="1"/>
        <v>2340</v>
      </c>
      <c r="H5" s="2">
        <f t="shared" si="2"/>
        <v>5672</v>
      </c>
    </row>
    <row r="6" spans="1:8" ht="14.25">
      <c r="A6">
        <v>4</v>
      </c>
      <c r="B6" t="s">
        <v>4</v>
      </c>
      <c r="C6">
        <v>9</v>
      </c>
      <c r="D6">
        <f t="shared" si="0"/>
        <v>36</v>
      </c>
      <c r="E6" s="2">
        <v>46</v>
      </c>
      <c r="F6" s="2">
        <f t="shared" si="1"/>
        <v>1656</v>
      </c>
      <c r="H6" s="2">
        <f t="shared" si="2"/>
        <v>7328</v>
      </c>
    </row>
    <row r="7" spans="1:8" ht="14.25">
      <c r="A7">
        <v>5</v>
      </c>
      <c r="B7" t="s">
        <v>5</v>
      </c>
      <c r="C7">
        <v>8</v>
      </c>
      <c r="D7">
        <f t="shared" si="0"/>
        <v>40</v>
      </c>
      <c r="E7" s="2">
        <v>320</v>
      </c>
      <c r="F7" s="2">
        <f t="shared" si="1"/>
        <v>12800</v>
      </c>
      <c r="H7" s="2">
        <f t="shared" si="2"/>
        <v>20128</v>
      </c>
    </row>
    <row r="8" spans="1:8" ht="14.25">
      <c r="A8">
        <v>6</v>
      </c>
      <c r="B8" t="s">
        <v>6</v>
      </c>
      <c r="C8">
        <v>7</v>
      </c>
      <c r="D8">
        <f t="shared" si="0"/>
        <v>42</v>
      </c>
      <c r="E8" s="2">
        <v>259</v>
      </c>
      <c r="F8" s="2">
        <f t="shared" si="1"/>
        <v>10878</v>
      </c>
      <c r="H8" s="2">
        <f t="shared" si="2"/>
        <v>31006</v>
      </c>
    </row>
    <row r="9" spans="1:8" ht="14.25">
      <c r="A9">
        <v>7</v>
      </c>
      <c r="B9" t="s">
        <v>7</v>
      </c>
      <c r="C9">
        <v>6</v>
      </c>
      <c r="D9">
        <f t="shared" si="0"/>
        <v>42</v>
      </c>
      <c r="E9" s="2">
        <v>399</v>
      </c>
      <c r="F9" s="2">
        <f t="shared" si="1"/>
        <v>16758</v>
      </c>
      <c r="H9" s="2">
        <f t="shared" si="2"/>
        <v>47764</v>
      </c>
    </row>
    <row r="10" spans="1:8" ht="14.25">
      <c r="A10">
        <v>8</v>
      </c>
      <c r="B10" t="s">
        <v>8</v>
      </c>
      <c r="C10">
        <v>5</v>
      </c>
      <c r="D10">
        <f t="shared" si="0"/>
        <v>40</v>
      </c>
      <c r="E10" s="2">
        <v>125</v>
      </c>
      <c r="F10" s="2">
        <f t="shared" si="1"/>
        <v>5000</v>
      </c>
      <c r="H10" s="2">
        <f t="shared" si="2"/>
        <v>52764</v>
      </c>
    </row>
    <row r="11" spans="1:8" ht="14.25">
      <c r="A11">
        <v>9</v>
      </c>
      <c r="B11" t="s">
        <v>9</v>
      </c>
      <c r="C11">
        <v>4</v>
      </c>
      <c r="D11">
        <f t="shared" si="0"/>
        <v>36</v>
      </c>
      <c r="E11" s="2">
        <v>400</v>
      </c>
      <c r="F11" s="2">
        <f t="shared" si="1"/>
        <v>14400</v>
      </c>
      <c r="H11" s="2">
        <f t="shared" si="2"/>
        <v>67164</v>
      </c>
    </row>
    <row r="12" spans="1:8" ht="14.25">
      <c r="A12">
        <v>10</v>
      </c>
      <c r="B12" t="s">
        <v>10</v>
      </c>
      <c r="C12">
        <v>3</v>
      </c>
      <c r="D12">
        <f t="shared" si="0"/>
        <v>30</v>
      </c>
      <c r="E12" s="2">
        <v>750</v>
      </c>
      <c r="F12" s="2">
        <f t="shared" si="1"/>
        <v>22500</v>
      </c>
      <c r="H12" s="2">
        <f t="shared" si="2"/>
        <v>89664</v>
      </c>
    </row>
    <row r="13" spans="1:8" ht="14.25">
      <c r="A13">
        <v>11</v>
      </c>
      <c r="B13" t="s">
        <v>11</v>
      </c>
      <c r="C13">
        <v>2</v>
      </c>
      <c r="D13">
        <f t="shared" si="0"/>
        <v>22</v>
      </c>
      <c r="E13" s="2">
        <v>167</v>
      </c>
      <c r="F13" s="2">
        <f t="shared" si="1"/>
        <v>3674</v>
      </c>
      <c r="H13" s="2">
        <f t="shared" si="2"/>
        <v>93338</v>
      </c>
    </row>
    <row r="14" spans="1:8" ht="14.25">
      <c r="A14">
        <v>12</v>
      </c>
      <c r="B14" t="s">
        <v>12</v>
      </c>
      <c r="C14">
        <v>1</v>
      </c>
      <c r="D14">
        <f t="shared" si="0"/>
        <v>12</v>
      </c>
      <c r="E14" s="2">
        <v>145</v>
      </c>
      <c r="F14" s="2">
        <f t="shared" si="1"/>
        <v>1740</v>
      </c>
      <c r="H14" s="2">
        <f t="shared" si="2"/>
        <v>95078</v>
      </c>
    </row>
    <row r="16" spans="2:4" ht="14.25">
      <c r="B16" t="s">
        <v>21</v>
      </c>
      <c r="D16">
        <f>SUM(D3:D15)</f>
        <v>364</v>
      </c>
    </row>
    <row r="18" spans="2:4" ht="14.25">
      <c r="B18" t="s">
        <v>22</v>
      </c>
      <c r="D18">
        <f>D20*2</f>
        <v>648</v>
      </c>
    </row>
    <row r="19" spans="2:4" ht="14.25">
      <c r="B19" t="s">
        <v>23</v>
      </c>
      <c r="D19">
        <f>2*(D3+D4+D5+D6+D8+D9)</f>
        <v>368</v>
      </c>
    </row>
    <row r="20" spans="2:4" ht="14.25">
      <c r="B20" t="s">
        <v>24</v>
      </c>
      <c r="D20">
        <f>D3+D4+D5+D6+D8+D9+D10+D11+D12+D13+D14</f>
        <v>324</v>
      </c>
    </row>
    <row r="21" spans="2:4" ht="14.25">
      <c r="B21" t="s">
        <v>25</v>
      </c>
      <c r="D21">
        <f>D16-D20</f>
        <v>40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
  <sheetViews>
    <sheetView zoomScalePageLayoutView="0" workbookViewId="0" topLeftCell="A1">
      <selection activeCell="I36" sqref="I36"/>
    </sheetView>
  </sheetViews>
  <sheetFormatPr defaultColWidth="9.00390625" defaultRowHeight="14.25"/>
  <cols>
    <col min="1" max="1" width="3.50390625" style="0" customWidth="1"/>
    <col min="2" max="2" width="20.875" style="0" bestFit="1" customWidth="1"/>
    <col min="3" max="3" width="6.25390625" style="0" customWidth="1"/>
    <col min="4" max="4" width="12.75390625" style="0" customWidth="1"/>
    <col min="5" max="5" width="11.375" style="0" customWidth="1"/>
    <col min="7" max="7" width="3.75390625" style="0" customWidth="1"/>
    <col min="8" max="8" width="11.375" style="0" customWidth="1"/>
  </cols>
  <sheetData>
    <row r="1" ht="15">
      <c r="B1" s="10" t="s">
        <v>19</v>
      </c>
    </row>
    <row r="2" spans="2:8" s="1" customFormat="1" ht="42.75" customHeight="1">
      <c r="B2" s="1" t="s">
        <v>0</v>
      </c>
      <c r="C2" s="1" t="s">
        <v>13</v>
      </c>
      <c r="D2" s="1" t="s">
        <v>14</v>
      </c>
      <c r="E2" s="1" t="s">
        <v>15</v>
      </c>
      <c r="F2" s="1" t="s">
        <v>16</v>
      </c>
      <c r="H2" s="1" t="s">
        <v>42</v>
      </c>
    </row>
    <row r="3" spans="1:8" ht="14.25">
      <c r="A3">
        <v>1</v>
      </c>
      <c r="B3" t="s">
        <v>1</v>
      </c>
      <c r="C3">
        <v>12</v>
      </c>
      <c r="D3">
        <f aca="true" t="shared" si="0" ref="D3:D14">C3*A3</f>
        <v>12</v>
      </c>
      <c r="E3" s="2">
        <v>59</v>
      </c>
      <c r="F3" s="2">
        <f aca="true" t="shared" si="1" ref="F3:F14">D3*E3</f>
        <v>708</v>
      </c>
      <c r="H3" s="2">
        <f>F3</f>
        <v>708</v>
      </c>
    </row>
    <row r="4" spans="1:8" ht="14.25">
      <c r="A4">
        <v>2</v>
      </c>
      <c r="B4" t="s">
        <v>2</v>
      </c>
      <c r="C4">
        <v>11</v>
      </c>
      <c r="D4">
        <f t="shared" si="0"/>
        <v>22</v>
      </c>
      <c r="E4" s="2">
        <v>100</v>
      </c>
      <c r="F4" s="2">
        <f t="shared" si="1"/>
        <v>2200</v>
      </c>
      <c r="H4" s="2">
        <f aca="true" t="shared" si="2" ref="H4:H14">H3+F4</f>
        <v>2908</v>
      </c>
    </row>
    <row r="5" spans="1:8" ht="14.25">
      <c r="A5">
        <v>3</v>
      </c>
      <c r="B5" t="s">
        <v>3</v>
      </c>
      <c r="C5">
        <v>10</v>
      </c>
      <c r="D5">
        <f t="shared" si="0"/>
        <v>30</v>
      </c>
      <c r="E5" s="2">
        <v>80</v>
      </c>
      <c r="F5" s="2">
        <f t="shared" si="1"/>
        <v>2400</v>
      </c>
      <c r="H5" s="2">
        <f t="shared" si="2"/>
        <v>5308</v>
      </c>
    </row>
    <row r="6" spans="1:8" ht="14.25">
      <c r="A6">
        <v>4</v>
      </c>
      <c r="B6" t="s">
        <v>4</v>
      </c>
      <c r="C6">
        <v>9</v>
      </c>
      <c r="D6">
        <f t="shared" si="0"/>
        <v>36</v>
      </c>
      <c r="E6" s="2">
        <v>64</v>
      </c>
      <c r="F6" s="2">
        <f t="shared" si="1"/>
        <v>2304</v>
      </c>
      <c r="H6" s="2">
        <f t="shared" si="2"/>
        <v>7612</v>
      </c>
    </row>
    <row r="7" spans="1:8" ht="14.25">
      <c r="A7">
        <v>5</v>
      </c>
      <c r="B7" t="s">
        <v>5</v>
      </c>
      <c r="C7">
        <v>8</v>
      </c>
      <c r="D7">
        <f t="shared" si="0"/>
        <v>40</v>
      </c>
      <c r="E7" s="2">
        <v>280</v>
      </c>
      <c r="F7" s="2">
        <f t="shared" si="1"/>
        <v>11200</v>
      </c>
      <c r="H7" s="2">
        <f t="shared" si="2"/>
        <v>18812</v>
      </c>
    </row>
    <row r="8" spans="1:8" ht="14.25">
      <c r="A8">
        <v>6</v>
      </c>
      <c r="B8" t="s">
        <v>6</v>
      </c>
      <c r="C8">
        <v>7</v>
      </c>
      <c r="D8">
        <f t="shared" si="0"/>
        <v>42</v>
      </c>
      <c r="E8" s="2">
        <v>230</v>
      </c>
      <c r="F8" s="2">
        <f t="shared" si="1"/>
        <v>9660</v>
      </c>
      <c r="H8" s="2">
        <f t="shared" si="2"/>
        <v>28472</v>
      </c>
    </row>
    <row r="9" spans="1:8" ht="14.25">
      <c r="A9">
        <v>7</v>
      </c>
      <c r="B9" t="s">
        <v>7</v>
      </c>
      <c r="C9">
        <v>6</v>
      </c>
      <c r="D9">
        <f t="shared" si="0"/>
        <v>42</v>
      </c>
      <c r="E9" s="2">
        <v>380</v>
      </c>
      <c r="F9" s="2">
        <f t="shared" si="1"/>
        <v>15960</v>
      </c>
      <c r="H9" s="2">
        <f t="shared" si="2"/>
        <v>44432</v>
      </c>
    </row>
    <row r="10" spans="1:8" ht="14.25">
      <c r="A10">
        <v>8</v>
      </c>
      <c r="B10" t="s">
        <v>8</v>
      </c>
      <c r="C10">
        <v>5</v>
      </c>
      <c r="D10">
        <f t="shared" si="0"/>
        <v>40</v>
      </c>
      <c r="E10" s="2">
        <v>175</v>
      </c>
      <c r="F10" s="2">
        <f t="shared" si="1"/>
        <v>7000</v>
      </c>
      <c r="H10" s="2">
        <f t="shared" si="2"/>
        <v>51432</v>
      </c>
    </row>
    <row r="11" spans="1:8" ht="14.25">
      <c r="A11">
        <v>9</v>
      </c>
      <c r="B11" t="s">
        <v>9</v>
      </c>
      <c r="C11">
        <v>4</v>
      </c>
      <c r="D11">
        <f t="shared" si="0"/>
        <v>36</v>
      </c>
      <c r="E11" s="2">
        <v>500</v>
      </c>
      <c r="F11" s="2">
        <f t="shared" si="1"/>
        <v>18000</v>
      </c>
      <c r="H11" s="2">
        <f t="shared" si="2"/>
        <v>69432</v>
      </c>
    </row>
    <row r="12" spans="1:8" ht="14.25">
      <c r="A12">
        <v>10</v>
      </c>
      <c r="B12" t="s">
        <v>10</v>
      </c>
      <c r="C12">
        <v>3</v>
      </c>
      <c r="D12">
        <f t="shared" si="0"/>
        <v>30</v>
      </c>
      <c r="E12" s="2">
        <v>850</v>
      </c>
      <c r="F12" s="2">
        <f t="shared" si="1"/>
        <v>25500</v>
      </c>
      <c r="H12" s="2">
        <f t="shared" si="2"/>
        <v>94932</v>
      </c>
    </row>
    <row r="13" spans="1:8" ht="14.25">
      <c r="A13">
        <v>11</v>
      </c>
      <c r="B13" t="s">
        <v>11</v>
      </c>
      <c r="C13">
        <v>2</v>
      </c>
      <c r="D13">
        <f t="shared" si="0"/>
        <v>22</v>
      </c>
      <c r="E13" s="2">
        <v>170</v>
      </c>
      <c r="F13" s="2">
        <f t="shared" si="1"/>
        <v>3740</v>
      </c>
      <c r="H13" s="2">
        <f t="shared" si="2"/>
        <v>98672</v>
      </c>
    </row>
    <row r="14" spans="1:8" ht="14.25">
      <c r="A14">
        <v>12</v>
      </c>
      <c r="B14" t="s">
        <v>12</v>
      </c>
      <c r="C14">
        <v>1</v>
      </c>
      <c r="D14">
        <f t="shared" si="0"/>
        <v>12</v>
      </c>
      <c r="E14" s="2">
        <v>160</v>
      </c>
      <c r="F14" s="2">
        <f t="shared" si="1"/>
        <v>1920</v>
      </c>
      <c r="H14" s="2">
        <f t="shared" si="2"/>
        <v>100592</v>
      </c>
    </row>
    <row r="16" spans="2:4" ht="14.25">
      <c r="B16" t="s">
        <v>21</v>
      </c>
      <c r="D16">
        <f>SUM(D3:D15)</f>
        <v>364</v>
      </c>
    </row>
    <row r="18" spans="2:4" ht="14.25">
      <c r="B18" t="s">
        <v>22</v>
      </c>
      <c r="D18">
        <f>D20*2</f>
        <v>648</v>
      </c>
    </row>
    <row r="19" spans="2:4" ht="14.25">
      <c r="B19" t="s">
        <v>23</v>
      </c>
      <c r="D19">
        <f>2*(D3+D4+D5+D6+D8+D9)</f>
        <v>368</v>
      </c>
    </row>
    <row r="20" spans="2:4" ht="14.25">
      <c r="B20" t="s">
        <v>24</v>
      </c>
      <c r="D20">
        <f>D3+D4+D5+D6+D8+D9+D10+D11+D12+D13+D14</f>
        <v>324</v>
      </c>
    </row>
    <row r="21" spans="2:4" ht="14.25">
      <c r="B21" t="s">
        <v>25</v>
      </c>
      <c r="D21">
        <f>D16-D20</f>
        <v>40</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1"/>
  <sheetViews>
    <sheetView zoomScalePageLayoutView="0" workbookViewId="0" topLeftCell="A1">
      <selection activeCell="I36" sqref="I36"/>
    </sheetView>
  </sheetViews>
  <sheetFormatPr defaultColWidth="9.00390625" defaultRowHeight="14.25"/>
  <cols>
    <col min="1" max="1" width="3.50390625" style="0" customWidth="1"/>
    <col min="2" max="2" width="20.875" style="0" bestFit="1" customWidth="1"/>
    <col min="3" max="3" width="6.25390625" style="0" customWidth="1"/>
    <col min="4" max="4" width="12.75390625" style="0" customWidth="1"/>
    <col min="5" max="5" width="11.375" style="0" customWidth="1"/>
    <col min="7" max="7" width="3.75390625" style="0" customWidth="1"/>
    <col min="8" max="8" width="11.375" style="0" customWidth="1"/>
  </cols>
  <sheetData>
    <row r="1" ht="15">
      <c r="B1" s="10" t="s">
        <v>20</v>
      </c>
    </row>
    <row r="2" spans="2:8" s="1" customFormat="1" ht="42.75" customHeight="1">
      <c r="B2" s="1" t="s">
        <v>0</v>
      </c>
      <c r="C2" s="1" t="s">
        <v>13</v>
      </c>
      <c r="D2" s="1" t="s">
        <v>14</v>
      </c>
      <c r="E2" s="1" t="s">
        <v>15</v>
      </c>
      <c r="F2" s="1" t="s">
        <v>16</v>
      </c>
      <c r="H2" s="1" t="s">
        <v>42</v>
      </c>
    </row>
    <row r="3" spans="1:8" ht="14.25">
      <c r="A3">
        <v>1</v>
      </c>
      <c r="B3" t="s">
        <v>1</v>
      </c>
      <c r="C3">
        <v>12</v>
      </c>
      <c r="D3">
        <f aca="true" t="shared" si="0" ref="D3:D14">C3*A3</f>
        <v>12</v>
      </c>
      <c r="E3" s="2">
        <v>100</v>
      </c>
      <c r="F3" s="2">
        <f aca="true" t="shared" si="1" ref="F3:F14">D3*E3</f>
        <v>1200</v>
      </c>
      <c r="H3" s="2">
        <f>F3</f>
        <v>1200</v>
      </c>
    </row>
    <row r="4" spans="1:8" ht="14.25">
      <c r="A4">
        <v>2</v>
      </c>
      <c r="B4" t="s">
        <v>2</v>
      </c>
      <c r="C4">
        <v>11</v>
      </c>
      <c r="D4">
        <f t="shared" si="0"/>
        <v>22</v>
      </c>
      <c r="E4" s="2">
        <v>80</v>
      </c>
      <c r="F4" s="2">
        <f t="shared" si="1"/>
        <v>1760</v>
      </c>
      <c r="H4" s="2">
        <f aca="true" t="shared" si="2" ref="H4:H14">H3+F4</f>
        <v>2960</v>
      </c>
    </row>
    <row r="5" spans="1:8" ht="14.25">
      <c r="A5">
        <v>3</v>
      </c>
      <c r="B5" t="s">
        <v>3</v>
      </c>
      <c r="C5">
        <v>10</v>
      </c>
      <c r="D5">
        <f t="shared" si="0"/>
        <v>30</v>
      </c>
      <c r="E5" s="2">
        <v>65</v>
      </c>
      <c r="F5" s="2">
        <f t="shared" si="1"/>
        <v>1950</v>
      </c>
      <c r="H5" s="2">
        <f t="shared" si="2"/>
        <v>4910</v>
      </c>
    </row>
    <row r="6" spans="1:8" ht="14.25">
      <c r="A6">
        <v>4</v>
      </c>
      <c r="B6" t="s">
        <v>4</v>
      </c>
      <c r="C6">
        <v>9</v>
      </c>
      <c r="D6">
        <f t="shared" si="0"/>
        <v>36</v>
      </c>
      <c r="E6" s="2">
        <v>70</v>
      </c>
      <c r="F6" s="2">
        <f t="shared" si="1"/>
        <v>2520</v>
      </c>
      <c r="H6" s="2">
        <f t="shared" si="2"/>
        <v>7430</v>
      </c>
    </row>
    <row r="7" spans="1:8" ht="14.25">
      <c r="A7">
        <v>5</v>
      </c>
      <c r="B7" t="s">
        <v>5</v>
      </c>
      <c r="C7">
        <v>8</v>
      </c>
      <c r="D7">
        <f t="shared" si="0"/>
        <v>40</v>
      </c>
      <c r="E7" s="2">
        <v>360</v>
      </c>
      <c r="F7" s="2">
        <f t="shared" si="1"/>
        <v>14400</v>
      </c>
      <c r="H7" s="2">
        <f t="shared" si="2"/>
        <v>21830</v>
      </c>
    </row>
    <row r="8" spans="1:8" ht="14.25">
      <c r="A8">
        <v>6</v>
      </c>
      <c r="B8" t="s">
        <v>6</v>
      </c>
      <c r="C8">
        <v>7</v>
      </c>
      <c r="D8">
        <f t="shared" si="0"/>
        <v>42</v>
      </c>
      <c r="E8" s="2">
        <v>260</v>
      </c>
      <c r="F8" s="2">
        <f t="shared" si="1"/>
        <v>10920</v>
      </c>
      <c r="H8" s="2">
        <f t="shared" si="2"/>
        <v>32750</v>
      </c>
    </row>
    <row r="9" spans="1:8" ht="14.25">
      <c r="A9">
        <v>7</v>
      </c>
      <c r="B9" t="s">
        <v>7</v>
      </c>
      <c r="C9">
        <v>6</v>
      </c>
      <c r="D9">
        <f t="shared" si="0"/>
        <v>42</v>
      </c>
      <c r="E9" s="2">
        <v>400</v>
      </c>
      <c r="F9" s="2">
        <f t="shared" si="1"/>
        <v>16800</v>
      </c>
      <c r="H9" s="2">
        <f t="shared" si="2"/>
        <v>49550</v>
      </c>
    </row>
    <row r="10" spans="1:8" ht="14.25">
      <c r="A10">
        <v>8</v>
      </c>
      <c r="B10" t="s">
        <v>8</v>
      </c>
      <c r="C10">
        <v>5</v>
      </c>
      <c r="D10">
        <f t="shared" si="0"/>
        <v>40</v>
      </c>
      <c r="E10" s="2">
        <v>150</v>
      </c>
      <c r="F10" s="2">
        <f t="shared" si="1"/>
        <v>6000</v>
      </c>
      <c r="H10" s="2">
        <f t="shared" si="2"/>
        <v>55550</v>
      </c>
    </row>
    <row r="11" spans="1:8" ht="14.25">
      <c r="A11">
        <v>9</v>
      </c>
      <c r="B11" t="s">
        <v>9</v>
      </c>
      <c r="C11">
        <v>4</v>
      </c>
      <c r="D11">
        <f t="shared" si="0"/>
        <v>36</v>
      </c>
      <c r="E11" s="2">
        <v>400</v>
      </c>
      <c r="F11" s="2">
        <f t="shared" si="1"/>
        <v>14400</v>
      </c>
      <c r="H11" s="2">
        <f t="shared" si="2"/>
        <v>69950</v>
      </c>
    </row>
    <row r="12" spans="1:8" ht="14.25">
      <c r="A12">
        <v>10</v>
      </c>
      <c r="B12" t="s">
        <v>10</v>
      </c>
      <c r="C12">
        <v>3</v>
      </c>
      <c r="D12">
        <f t="shared" si="0"/>
        <v>30</v>
      </c>
      <c r="E12" s="2">
        <v>900</v>
      </c>
      <c r="F12" s="2">
        <f t="shared" si="1"/>
        <v>27000</v>
      </c>
      <c r="H12" s="2">
        <f t="shared" si="2"/>
        <v>96950</v>
      </c>
    </row>
    <row r="13" spans="1:8" ht="14.25">
      <c r="A13">
        <v>11</v>
      </c>
      <c r="B13" t="s">
        <v>11</v>
      </c>
      <c r="C13">
        <v>2</v>
      </c>
      <c r="D13">
        <f t="shared" si="0"/>
        <v>22</v>
      </c>
      <c r="E13" s="2">
        <v>130</v>
      </c>
      <c r="F13" s="2">
        <f t="shared" si="1"/>
        <v>2860</v>
      </c>
      <c r="H13" s="2">
        <f t="shared" si="2"/>
        <v>99810</v>
      </c>
    </row>
    <row r="14" spans="1:8" ht="14.25">
      <c r="A14">
        <v>12</v>
      </c>
      <c r="B14" t="s">
        <v>12</v>
      </c>
      <c r="C14">
        <v>1</v>
      </c>
      <c r="D14">
        <f t="shared" si="0"/>
        <v>12</v>
      </c>
      <c r="E14" s="2">
        <v>125</v>
      </c>
      <c r="F14" s="2">
        <f t="shared" si="1"/>
        <v>1500</v>
      </c>
      <c r="H14" s="2">
        <f t="shared" si="2"/>
        <v>101310</v>
      </c>
    </row>
    <row r="16" spans="2:4" ht="14.25">
      <c r="B16" t="s">
        <v>21</v>
      </c>
      <c r="D16">
        <f>SUM(D3:D15)</f>
        <v>364</v>
      </c>
    </row>
    <row r="18" spans="2:4" ht="14.25">
      <c r="B18" t="s">
        <v>22</v>
      </c>
      <c r="D18">
        <f>D20*2</f>
        <v>648</v>
      </c>
    </row>
    <row r="19" spans="2:4" ht="14.25">
      <c r="B19" t="s">
        <v>23</v>
      </c>
      <c r="D19">
        <f>2*(D3+D4+D5+D6+D8+D9)</f>
        <v>368</v>
      </c>
    </row>
    <row r="20" spans="2:4" ht="14.25">
      <c r="B20" t="s">
        <v>24</v>
      </c>
      <c r="D20">
        <f>D3+D4+D5+D6+D8+D9+D10+D11+D12+D13+D14</f>
        <v>324</v>
      </c>
    </row>
    <row r="21" spans="2:4" ht="14.25">
      <c r="B21" t="s">
        <v>25</v>
      </c>
      <c r="D21">
        <f>D16-D20</f>
        <v>40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13"/>
  <sheetViews>
    <sheetView zoomScalePageLayoutView="0" workbookViewId="0" topLeftCell="A1">
      <selection activeCell="G2" sqref="G2"/>
    </sheetView>
  </sheetViews>
  <sheetFormatPr defaultColWidth="9.00390625" defaultRowHeight="14.25"/>
  <cols>
    <col min="3" max="4" width="9.125" style="0" bestFit="1" customWidth="1"/>
    <col min="5" max="6" width="9.875" style="0" bestFit="1" customWidth="1"/>
  </cols>
  <sheetData>
    <row r="1" spans="2:10" ht="14.25">
      <c r="B1" t="s">
        <v>43</v>
      </c>
      <c r="C1" t="s">
        <v>40</v>
      </c>
      <c r="D1" t="s">
        <v>18</v>
      </c>
      <c r="E1" t="s">
        <v>19</v>
      </c>
      <c r="F1" t="s">
        <v>44</v>
      </c>
      <c r="G1" t="s">
        <v>40</v>
      </c>
      <c r="H1" t="s">
        <v>18</v>
      </c>
      <c r="I1" t="s">
        <v>19</v>
      </c>
      <c r="J1" t="s">
        <v>44</v>
      </c>
    </row>
    <row r="2" spans="2:10" ht="14.25">
      <c r="B2" s="12">
        <v>1</v>
      </c>
      <c r="C2" s="25">
        <v>1176</v>
      </c>
      <c r="D2" s="26">
        <v>912</v>
      </c>
      <c r="E2" s="26">
        <v>708</v>
      </c>
      <c r="F2" s="26">
        <v>1200</v>
      </c>
      <c r="G2" s="27">
        <f>RANK(C2,$C2:$F2)</f>
        <v>2</v>
      </c>
      <c r="H2" s="27">
        <f>RANK(D2,$C2:$F2)</f>
        <v>3</v>
      </c>
      <c r="I2" s="27">
        <f>RANK(E2,$C2:$F2)</f>
        <v>4</v>
      </c>
      <c r="J2" s="27">
        <f>RANK(F2,$C2:$F2)</f>
        <v>1</v>
      </c>
    </row>
    <row r="3" spans="2:10" ht="14.25">
      <c r="B3" s="12">
        <v>2</v>
      </c>
      <c r="C3" s="25">
        <v>3640</v>
      </c>
      <c r="D3" s="26">
        <v>3332</v>
      </c>
      <c r="E3" s="26">
        <v>2908</v>
      </c>
      <c r="F3" s="26">
        <v>2960</v>
      </c>
      <c r="G3" s="27">
        <f aca="true" t="shared" si="0" ref="G3:G13">RANK(C3,$C3:$F3)</f>
        <v>1</v>
      </c>
      <c r="H3" s="27">
        <f aca="true" t="shared" si="1" ref="H3:H13">RANK(D3,$C3:$F3)</f>
        <v>2</v>
      </c>
      <c r="I3" s="27">
        <f aca="true" t="shared" si="2" ref="I3:I13">RANK(E3,$C3:$F3)</f>
        <v>4</v>
      </c>
      <c r="J3" s="27">
        <f aca="true" t="shared" si="3" ref="J3:J13">RANK(F3,$C3:$F3)</f>
        <v>3</v>
      </c>
    </row>
    <row r="4" spans="2:10" ht="14.25">
      <c r="B4" s="12">
        <v>3</v>
      </c>
      <c r="C4" s="25">
        <v>5860</v>
      </c>
      <c r="D4" s="26">
        <v>5672</v>
      </c>
      <c r="E4" s="26">
        <v>5308</v>
      </c>
      <c r="F4" s="26">
        <v>4910</v>
      </c>
      <c r="G4" s="27">
        <f t="shared" si="0"/>
        <v>1</v>
      </c>
      <c r="H4" s="27">
        <f t="shared" si="1"/>
        <v>2</v>
      </c>
      <c r="I4" s="27">
        <f t="shared" si="2"/>
        <v>3</v>
      </c>
      <c r="J4" s="27">
        <f t="shared" si="3"/>
        <v>4</v>
      </c>
    </row>
    <row r="5" spans="2:10" ht="14.25">
      <c r="B5" s="12">
        <v>4</v>
      </c>
      <c r="C5" s="25">
        <v>8164</v>
      </c>
      <c r="D5" s="26">
        <v>7328</v>
      </c>
      <c r="E5" s="26">
        <v>7612</v>
      </c>
      <c r="F5" s="26">
        <v>7430</v>
      </c>
      <c r="G5" s="27">
        <f t="shared" si="0"/>
        <v>1</v>
      </c>
      <c r="H5" s="27">
        <f t="shared" si="1"/>
        <v>4</v>
      </c>
      <c r="I5" s="27">
        <f t="shared" si="2"/>
        <v>2</v>
      </c>
      <c r="J5" s="27">
        <f t="shared" si="3"/>
        <v>3</v>
      </c>
    </row>
    <row r="6" spans="2:10" ht="14.25">
      <c r="B6" s="12">
        <v>5</v>
      </c>
      <c r="C6" s="25">
        <v>25764</v>
      </c>
      <c r="D6" s="26">
        <v>20128</v>
      </c>
      <c r="E6" s="26">
        <v>18812</v>
      </c>
      <c r="F6" s="26">
        <v>21830</v>
      </c>
      <c r="G6" s="27">
        <f t="shared" si="0"/>
        <v>1</v>
      </c>
      <c r="H6" s="27">
        <f t="shared" si="1"/>
        <v>3</v>
      </c>
      <c r="I6" s="27">
        <f t="shared" si="2"/>
        <v>4</v>
      </c>
      <c r="J6" s="27">
        <f t="shared" si="3"/>
        <v>2</v>
      </c>
    </row>
    <row r="7" spans="2:10" ht="14.25">
      <c r="B7" s="12">
        <v>6</v>
      </c>
      <c r="C7" s="25">
        <v>35004</v>
      </c>
      <c r="D7" s="26">
        <v>31006</v>
      </c>
      <c r="E7" s="26">
        <v>28472</v>
      </c>
      <c r="F7" s="26">
        <v>32750</v>
      </c>
      <c r="G7" s="27">
        <f t="shared" si="0"/>
        <v>1</v>
      </c>
      <c r="H7" s="27">
        <f t="shared" si="1"/>
        <v>3</v>
      </c>
      <c r="I7" s="27">
        <f t="shared" si="2"/>
        <v>4</v>
      </c>
      <c r="J7" s="27">
        <f t="shared" si="3"/>
        <v>2</v>
      </c>
    </row>
    <row r="8" spans="2:10" ht="14.25">
      <c r="B8" s="12">
        <v>7</v>
      </c>
      <c r="C8" s="25">
        <v>51804</v>
      </c>
      <c r="D8" s="26">
        <v>47764</v>
      </c>
      <c r="E8" s="26">
        <v>44432</v>
      </c>
      <c r="F8" s="26">
        <v>49550</v>
      </c>
      <c r="G8" s="27">
        <f t="shared" si="0"/>
        <v>1</v>
      </c>
      <c r="H8" s="27">
        <f t="shared" si="1"/>
        <v>3</v>
      </c>
      <c r="I8" s="27">
        <f t="shared" si="2"/>
        <v>4</v>
      </c>
      <c r="J8" s="27">
        <f t="shared" si="3"/>
        <v>2</v>
      </c>
    </row>
    <row r="9" spans="2:10" ht="14.25">
      <c r="B9" s="12">
        <v>8</v>
      </c>
      <c r="C9" s="25">
        <v>58204</v>
      </c>
      <c r="D9" s="26">
        <v>52764</v>
      </c>
      <c r="E9" s="26">
        <v>51432</v>
      </c>
      <c r="F9" s="26">
        <v>55550</v>
      </c>
      <c r="G9" s="27">
        <f t="shared" si="0"/>
        <v>1</v>
      </c>
      <c r="H9" s="27">
        <f t="shared" si="1"/>
        <v>3</v>
      </c>
      <c r="I9" s="27">
        <f t="shared" si="2"/>
        <v>4</v>
      </c>
      <c r="J9" s="27">
        <f t="shared" si="3"/>
        <v>2</v>
      </c>
    </row>
    <row r="10" spans="2:10" ht="14.25">
      <c r="B10" s="12">
        <v>9</v>
      </c>
      <c r="C10" s="25">
        <v>71164</v>
      </c>
      <c r="D10" s="26">
        <v>67164</v>
      </c>
      <c r="E10" s="26">
        <v>69432</v>
      </c>
      <c r="F10" s="26">
        <v>69950</v>
      </c>
      <c r="G10" s="27">
        <f t="shared" si="0"/>
        <v>1</v>
      </c>
      <c r="H10" s="27">
        <f t="shared" si="1"/>
        <v>4</v>
      </c>
      <c r="I10" s="27">
        <f t="shared" si="2"/>
        <v>3</v>
      </c>
      <c r="J10" s="27">
        <f t="shared" si="3"/>
        <v>2</v>
      </c>
    </row>
    <row r="11" spans="2:10" ht="14.25">
      <c r="B11" s="12">
        <v>10</v>
      </c>
      <c r="C11" s="25">
        <v>101164</v>
      </c>
      <c r="D11" s="26">
        <v>89664</v>
      </c>
      <c r="E11" s="26">
        <v>94932</v>
      </c>
      <c r="F11" s="26">
        <v>96950</v>
      </c>
      <c r="G11" s="27">
        <f t="shared" si="0"/>
        <v>1</v>
      </c>
      <c r="H11" s="27">
        <f t="shared" si="1"/>
        <v>4</v>
      </c>
      <c r="I11" s="27">
        <f t="shared" si="2"/>
        <v>3</v>
      </c>
      <c r="J11" s="27">
        <f t="shared" si="3"/>
        <v>2</v>
      </c>
    </row>
    <row r="12" spans="2:10" ht="14.25">
      <c r="B12" s="12">
        <v>11</v>
      </c>
      <c r="C12" s="25">
        <v>104464</v>
      </c>
      <c r="D12" s="26">
        <v>93338</v>
      </c>
      <c r="E12" s="26">
        <v>98672</v>
      </c>
      <c r="F12" s="26">
        <v>99810</v>
      </c>
      <c r="G12" s="27">
        <f t="shared" si="0"/>
        <v>1</v>
      </c>
      <c r="H12" s="27">
        <f t="shared" si="1"/>
        <v>4</v>
      </c>
      <c r="I12" s="27">
        <f t="shared" si="2"/>
        <v>3</v>
      </c>
      <c r="J12" s="27">
        <f t="shared" si="3"/>
        <v>2</v>
      </c>
    </row>
    <row r="13" spans="2:10" ht="14.25">
      <c r="B13" s="12">
        <v>12</v>
      </c>
      <c r="C13" s="25">
        <v>106264</v>
      </c>
      <c r="D13" s="26">
        <v>95078</v>
      </c>
      <c r="E13" s="26">
        <v>100592</v>
      </c>
      <c r="F13" s="26">
        <v>101310</v>
      </c>
      <c r="G13" s="27">
        <f t="shared" si="0"/>
        <v>1</v>
      </c>
      <c r="H13" s="27">
        <f t="shared" si="1"/>
        <v>4</v>
      </c>
      <c r="I13" s="27">
        <f t="shared" si="2"/>
        <v>3</v>
      </c>
      <c r="J13" s="27">
        <f t="shared" si="3"/>
        <v>2</v>
      </c>
    </row>
  </sheetData>
  <sheetProtection/>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Paul.Pavlou</dc:creator>
  <cp:keywords/>
  <dc:description/>
  <cp:lastModifiedBy>Paul Pavlou</cp:lastModifiedBy>
  <cp:lastPrinted>2011-12-08T19:44:44Z</cp:lastPrinted>
  <dcterms:created xsi:type="dcterms:W3CDTF">2009-12-17T16:17:24Z</dcterms:created>
  <dcterms:modified xsi:type="dcterms:W3CDTF">2011-12-11T16:55:52Z</dcterms:modified>
  <cp:category/>
  <cp:version/>
  <cp:contentType/>
  <cp:contentStatus/>
</cp:coreProperties>
</file>